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ISC/"/>
    </mc:Choice>
  </mc:AlternateContent>
  <xr:revisionPtr revIDLastSave="0" documentId="8_{128D61C2-FF5B-6E43-ABEE-F992E5371708}" xr6:coauthVersionLast="36" xr6:coauthVersionMax="36" xr10:uidLastSave="{00000000-0000-0000-0000-000000000000}"/>
  <bookViews>
    <workbookView xWindow="0" yWindow="460" windowWidth="28760" windowHeight="16660" xr2:uid="{00000000-000D-0000-FFFF-FFFF00000000}"/>
  </bookViews>
  <sheets>
    <sheet name="ISC" sheetId="8" r:id="rId1"/>
    <sheet name="Sheet1" sheetId="9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" i="9" l="1"/>
  <c r="N5" i="9"/>
  <c r="N4" i="9"/>
  <c r="G10" i="8"/>
  <c r="D21" i="8" l="1"/>
  <c r="E24" i="8" l="1"/>
  <c r="C25" i="8" l="1"/>
  <c r="D10" i="8" l="1"/>
  <c r="G6" i="9" l="1"/>
  <c r="C7" i="9"/>
  <c r="I24" i="8"/>
  <c r="H14" i="9" l="1"/>
  <c r="C10" i="9"/>
  <c r="K8" i="9"/>
  <c r="K6" i="9"/>
  <c r="K4" i="9"/>
  <c r="K9" i="9" s="1"/>
  <c r="C13" i="9" l="1"/>
  <c r="L19" i="9"/>
  <c r="N6" i="9" s="1"/>
  <c r="H9" i="9" s="1"/>
  <c r="K5" i="9"/>
  <c r="K7" i="9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E14" i="6"/>
  <c r="F14" i="6"/>
  <c r="G14" i="6"/>
  <c r="E13" i="6"/>
  <c r="F13" i="6" s="1"/>
  <c r="G13" i="6" s="1"/>
  <c r="E12" i="6"/>
  <c r="F12" i="6" s="1"/>
  <c r="G10" i="6"/>
  <c r="F15" i="6" s="1"/>
  <c r="G15" i="6" s="1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/>
  <c r="C14" i="9" l="1"/>
  <c r="C15" i="9" s="1"/>
  <c r="H10" i="9"/>
</calcChain>
</file>

<file path=xl/sharedStrings.xml><?xml version="1.0" encoding="utf-8"?>
<sst xmlns="http://schemas.openxmlformats.org/spreadsheetml/2006/main" count="801" uniqueCount="74">
  <si>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</si>
  <si>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</si>
  <si>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</si>
  <si>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</si>
  <si>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</si>
  <si>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</si>
  <si>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</si>
  <si>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</si>
  <si>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</si>
  <si>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</si>
  <si>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</si>
  <si>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</si>
  <si>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</si>
  <si>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</si>
  <si>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</si>
  <si>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</si>
  <si>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</si>
  <si>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</si>
  <si>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</si>
  <si>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</si>
  <si>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</si>
  <si>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</si>
  <si>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</si>
  <si>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</si>
  <si>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</si>
  <si>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</si>
  <si>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</si>
  <si>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</si>
  <si>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</si>
  <si>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</si>
  <si>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</si>
  <si>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</si>
  <si>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</si>
  <si>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</si>
  <si>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</si>
  <si>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</si>
  <si>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</si>
  <si>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</si>
  <si>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</si>
  <si>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</si>
  <si>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</si>
  <si>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</si>
  <si>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</si>
  <si>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</si>
  <si>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</si>
  <si>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</si>
  <si>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</si>
  <si>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</si>
  <si>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</si>
  <si>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</si>
  <si>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</si>
  <si>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</si>
  <si>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</si>
  <si>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</si>
  <si>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</si>
  <si>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</si>
  <si>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</si>
  <si>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</si>
  <si>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</si>
  <si>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</si>
  <si>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</si>
  <si>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</si>
  <si>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</si>
  <si>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</si>
  <si>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</si>
  <si>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</si>
  <si>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</si>
  <si>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</si>
  <si>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</si>
  <si>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</si>
  <si>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</si>
  <si>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</si>
  <si>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Scanner A3</t>
  </si>
  <si>
    <t>Imprevistos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</si>
</sst>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tabSelected="1" zoomScale="95" zoomScaleNormal="95" workbookViewId="0">
      <selection activeCell="A12" sqref="A12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750000</v>
      </c>
      <c r="D10" s="28">
        <f>C10</f>
        <v>750000</v>
      </c>
      <c r="E10" s="30"/>
      <c r="F10" s="31">
        <v>145</v>
      </c>
      <c r="G10" s="32">
        <f>D10/F10</f>
        <v>5172.4137931034484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3</v>
      </c>
      <c r="C12" s="12" t="s">
        <v>9</v>
      </c>
      <c r="D12" s="45">
        <v>250</v>
      </c>
      <c r="E12" s="46">
        <f>(D12*A12)*8</f>
        <v>6000</v>
      </c>
      <c r="F12" s="13">
        <f>C10/E12</f>
        <v>125</v>
      </c>
      <c r="G12" s="25">
        <f>F12/22</f>
        <v>5.6818181818181817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3</v>
      </c>
      <c r="C13" s="14" t="s">
        <v>24</v>
      </c>
      <c r="D13" s="45">
        <v>250</v>
      </c>
      <c r="E13" s="46">
        <f>(D13*A13)*8</f>
        <v>6000</v>
      </c>
      <c r="F13" s="13">
        <f>C10/E13</f>
        <v>125</v>
      </c>
      <c r="G13" s="25">
        <f>F13/22</f>
        <v>5.6818181818181817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3</v>
      </c>
      <c r="C14" s="15" t="s">
        <v>10</v>
      </c>
      <c r="D14" s="45">
        <v>250</v>
      </c>
      <c r="E14" s="46">
        <f>(D14*A14)*8</f>
        <v>6000</v>
      </c>
      <c r="F14" s="13">
        <f>C10/E14</f>
        <v>125</v>
      </c>
      <c r="G14" s="25">
        <f t="shared" ref="G14" si="0">F14/22</f>
        <v>5.6818181818181817</v>
      </c>
    </row>
    <row r="15" spans="1:293" x14ac:dyDescent="0.2">
      <c r="A15" s="44">
        <v>3</v>
      </c>
      <c r="C15" s="48" t="s">
        <v>35</v>
      </c>
      <c r="D15" s="45">
        <v>100</v>
      </c>
      <c r="E15" s="46">
        <f>(D15*A15)*8</f>
        <v>2400</v>
      </c>
      <c r="F15" s="47">
        <f>G10/E15</f>
        <v>2.1551724137931036</v>
      </c>
      <c r="G15" s="49">
        <f>F15/22</f>
        <v>9.7962382445141077E-2</v>
      </c>
      <c r="J15" s="16"/>
      <c r="K15" s="16"/>
    </row>
    <row r="16" spans="1:293" x14ac:dyDescent="0.2">
      <c r="A16" s="44"/>
      <c r="E16" s="17" t="s">
        <v>8</v>
      </c>
      <c r="F16" s="18">
        <f>F12+F15</f>
        <v>127.15517241379311</v>
      </c>
      <c r="G16" s="19">
        <f>F16/22</f>
        <v>5.7797805642633229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129.15517241379311</v>
      </c>
      <c r="G17" s="21">
        <f>F17/22</f>
        <v>5.8706896551724137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1" spans="3:43" x14ac:dyDescent="0.2">
      <c r="D21" s="1">
        <f>750000/145</f>
        <v>5172.4137931034484</v>
      </c>
    </row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E24" s="1">
        <f>58700/18</f>
        <v>3261.1111111111113</v>
      </c>
      <c r="F24" s="61"/>
      <c r="G24" s="62"/>
      <c r="I24" s="1">
        <f>40000/400</f>
        <v>100</v>
      </c>
    </row>
    <row r="25" spans="3:43" x14ac:dyDescent="0.2">
      <c r="C25" s="26">
        <f>284*1600</f>
        <v>454400</v>
      </c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((2400/36)*3)*6</f>
        <v>1200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((50)*3)*6</f>
        <v>900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ISC!C10</f>
        <v>750000</v>
      </c>
      <c r="H6" s="71">
        <f>ISC!F17</f>
        <v>129.15517241379311</v>
      </c>
      <c r="J6" s="68" t="s">
        <v>54</v>
      </c>
      <c r="K6" s="69">
        <f>+K4/12</f>
        <v>32.166666666666664</v>
      </c>
      <c r="M6" t="s">
        <v>71</v>
      </c>
      <c r="N6">
        <f>L19</f>
        <v>5850</v>
      </c>
    </row>
    <row r="7" spans="2:14" x14ac:dyDescent="0.2">
      <c r="B7" s="66" t="s">
        <v>55</v>
      </c>
      <c r="C7" s="72">
        <f>ISC!C10</f>
        <v>750000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>
        <f>300*6</f>
        <v>1800</v>
      </c>
    </row>
    <row r="8" spans="2:14" x14ac:dyDescent="0.2">
      <c r="F8" s="66" t="s">
        <v>57</v>
      </c>
      <c r="G8" s="66"/>
      <c r="H8" s="74">
        <f>ISC!F17</f>
        <v>129.15517241379311</v>
      </c>
      <c r="I8" s="73"/>
      <c r="J8" s="64" t="s">
        <v>58</v>
      </c>
      <c r="K8" s="69">
        <f>+K4/12</f>
        <v>32.166666666666664</v>
      </c>
      <c r="M8" t="s">
        <v>73</v>
      </c>
      <c r="N8">
        <v>500</v>
      </c>
    </row>
    <row r="9" spans="2:14" x14ac:dyDescent="0.2">
      <c r="B9" s="66" t="s">
        <v>59</v>
      </c>
      <c r="C9" s="75">
        <v>0.06</v>
      </c>
      <c r="F9" s="66" t="s">
        <v>60</v>
      </c>
      <c r="G9" s="66"/>
      <c r="H9" s="69">
        <f>((+H8*K11)*3)+N4+N5+N6+N7+N8</f>
        <v>19857.072474137931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45000</v>
      </c>
      <c r="F10" s="66" t="s">
        <v>63</v>
      </c>
      <c r="G10" s="66"/>
      <c r="H10" s="76">
        <f>+H9/C7</f>
        <v>2.6476096632183907E-2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45000</v>
      </c>
      <c r="H13" s="78"/>
      <c r="I13" s="78"/>
    </row>
    <row r="14" spans="2:14" x14ac:dyDescent="0.2">
      <c r="B14" s="66" t="s">
        <v>42</v>
      </c>
      <c r="C14" s="79">
        <f>+H9</f>
        <v>19857.072474137931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-25142.927525862069</v>
      </c>
      <c r="H15" s="78"/>
      <c r="I15" s="78"/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C10*13%</f>
        <v>5850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ISC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2020-05-06T14:35:20Z</dcterms:modified>
</cp:coreProperties>
</file>