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linica Uraga/"/>
    </mc:Choice>
  </mc:AlternateContent>
  <xr:revisionPtr revIDLastSave="0" documentId="13_ncr:1_{CE985FE4-1BB9-134F-A0E1-BF6FCC79B382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Clinica Uraga 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G10" i="5"/>
  <c r="F10" i="5"/>
  <c r="D10" i="5"/>
  <c r="C10" i="5"/>
  <c r="I14" i="5" l="1"/>
  <c r="H7" i="5" l="1"/>
  <c r="G7" i="5"/>
  <c r="F7" i="5"/>
  <c r="E19" i="5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H9" i="8" s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 l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<sst xmlns="http://schemas.openxmlformats.org/spreadsheetml/2006/main" count="887" uniqueCount="74">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</sst>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topLeftCell="A2" zoomScale="110" zoomScaleNormal="110" workbookViewId="0">
      <selection activeCell="C29" sqref="C29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f>27178+36000+18000+8000</f>
        <v>89178</v>
      </c>
      <c r="D10" s="30">
        <f>C10</f>
        <v>89178</v>
      </c>
      <c r="E10" s="32"/>
      <c r="F10" s="33">
        <f>D10</f>
        <v>89178</v>
      </c>
      <c r="G10" s="33">
        <f>F10</f>
        <v>89178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3</v>
      </c>
      <c r="C12" s="12" t="s">
        <v>9</v>
      </c>
      <c r="D12" s="13">
        <v>250</v>
      </c>
      <c r="E12" s="14">
        <f>(D12*A12)*8</f>
        <v>6000</v>
      </c>
      <c r="F12" s="15">
        <f>C10/E12</f>
        <v>14.863</v>
      </c>
      <c r="G12" s="27">
        <f>F12/22</f>
        <v>0.67559090909090902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3</v>
      </c>
      <c r="C13" s="16" t="s">
        <v>24</v>
      </c>
      <c r="D13" s="47">
        <v>250</v>
      </c>
      <c r="E13" s="14">
        <f>(D13*A13)*8</f>
        <v>6000</v>
      </c>
      <c r="F13" s="15">
        <f>C10/E13</f>
        <v>14.863</v>
      </c>
      <c r="G13" s="27">
        <f>F13/22</f>
        <v>0.67559090909090902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3</v>
      </c>
      <c r="C14" s="17" t="s">
        <v>10</v>
      </c>
      <c r="D14" s="47">
        <v>250</v>
      </c>
      <c r="E14" s="14">
        <f>(D14*A14)*8</f>
        <v>6000</v>
      </c>
      <c r="F14" s="15">
        <f>C10/E14</f>
        <v>14.863</v>
      </c>
      <c r="G14" s="27">
        <f t="shared" ref="G14" si="0">F14/22</f>
        <v>0.67559090909090902</v>
      </c>
      <c r="I14" s="1">
        <f>35*25</f>
        <v>875</v>
      </c>
    </row>
    <row r="15" spans="1:293" x14ac:dyDescent="0.2">
      <c r="A15" s="46">
        <v>3</v>
      </c>
      <c r="C15" s="50" t="s">
        <v>35</v>
      </c>
      <c r="D15" s="47">
        <v>125</v>
      </c>
      <c r="E15" s="48">
        <f>(D15*A15)*8</f>
        <v>3000</v>
      </c>
      <c r="F15" s="49">
        <f>G10/E15</f>
        <v>29.725999999999999</v>
      </c>
      <c r="G15" s="51">
        <f>F15/22</f>
        <v>1.351181818181818</v>
      </c>
      <c r="J15" s="18"/>
      <c r="K15" s="18"/>
    </row>
    <row r="16" spans="1:293" x14ac:dyDescent="0.2">
      <c r="E16" s="19" t="s">
        <v>8</v>
      </c>
      <c r="F16" s="20">
        <f>F12+F15</f>
        <v>44.588999999999999</v>
      </c>
      <c r="G16" s="21">
        <f>F16/22</f>
        <v>2.0267727272727272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46.588999999999999</v>
      </c>
      <c r="G17" s="23">
        <f>F17/22</f>
        <v>2.117681818181818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(((2400/36)*3)*3)</f>
        <v>600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((50*3)*3)</f>
        <v>450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89178</v>
      </c>
      <c r="H6" s="89">
        <f>'Clinica Uraga '!F17</f>
        <v>46.588999999999999</v>
      </c>
      <c r="J6" s="86" t="s">
        <v>56</v>
      </c>
      <c r="K6" s="87">
        <f>+K4/12</f>
        <v>33.5</v>
      </c>
      <c r="M6" t="s">
        <v>57</v>
      </c>
      <c r="N6">
        <f>L19</f>
        <v>1391.1768</v>
      </c>
    </row>
    <row r="7" spans="2:14" x14ac:dyDescent="0.2">
      <c r="B7" s="84" t="s">
        <v>58</v>
      </c>
      <c r="C7" s="90">
        <f>'Clinica Uraga '!C10</f>
        <v>89178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46.588999999999999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0.12</v>
      </c>
      <c r="F9" s="84" t="s">
        <v>63</v>
      </c>
      <c r="G9" s="84"/>
      <c r="H9" s="87">
        <f>((+H8*K11)*3)+N4+N5+N6+N7+N8</f>
        <v>6050.2974514090911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10701.359999999999</v>
      </c>
      <c r="F10" s="84" t="s">
        <v>66</v>
      </c>
      <c r="G10" s="84"/>
      <c r="H10" s="94">
        <f>+H9/C7</f>
        <v>6.7845179880790002E-2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10701.359999999999</v>
      </c>
      <c r="H13" s="96"/>
      <c r="I13" s="96"/>
    </row>
    <row r="14" spans="2:14" x14ac:dyDescent="0.2">
      <c r="B14" s="84" t="s">
        <v>42</v>
      </c>
      <c r="C14" s="97">
        <f>+H9</f>
        <v>6050.2974514090911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-4651.0625485909077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1391.1768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Clinica Uraga 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2020-03-02T20:32:03Z</dcterms:modified>
</cp:coreProperties>
</file>