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AJE/"/>
    </mc:Choice>
  </mc:AlternateContent>
  <xr:revisionPtr revIDLastSave="0" documentId="8_{DCC6E6C9-DD0D-4D45-B2A3-421682549E20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AJE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" i="8" l="1"/>
  <c r="G22" i="5"/>
  <c r="N5" i="8" l="1"/>
  <c r="I14" i="5"/>
  <c r="H7" i="5" l="1"/>
  <c r="G7" i="5"/>
  <c r="F7" i="5"/>
  <c r="E19" i="5"/>
  <c r="Q27" i="8" l="1"/>
  <c r="M27" i="8"/>
  <c r="N28" i="8"/>
  <c r="O27" i="8"/>
  <c r="N27" i="8"/>
  <c r="D25" i="5" l="1"/>
  <c r="C7" i="8" l="1"/>
  <c r="C10" i="8" l="1"/>
  <c r="L19" i="8" s="1"/>
  <c r="H14" i="8"/>
  <c r="K6" i="8"/>
  <c r="N6" i="8" l="1"/>
  <c r="C13" i="8"/>
  <c r="K8" i="8"/>
  <c r="G6" i="8"/>
  <c r="K7" i="8"/>
  <c r="K9" i="8"/>
  <c r="K5" i="8"/>
  <c r="K10" i="8" l="1"/>
  <c r="K11" i="8" s="1"/>
  <c r="E12" i="5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H9" i="8" s="1"/>
  <c r="C14" i="8" l="1"/>
  <c r="C15" i="8" s="1"/>
  <c r="H10" i="8" l="1"/>
</calcChain>
</file>

<file path=xl/sharedStrings.xml><?xml version="1.0" encoding="utf-8"?>
<sst xmlns="http://schemas.openxmlformats.org/spreadsheetml/2006/main" count="887" uniqueCount="74">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</sst>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topLeftCell="A2" zoomScale="110" zoomScaleNormal="110" workbookViewId="0">
      <selection activeCell="D15" sqref="D15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7" spans="1:293" x14ac:dyDescent="0.2">
      <c r="F7" s="1">
        <f>240000/2500</f>
        <v>96</v>
      </c>
      <c r="G7" s="1">
        <f>F7/30</f>
        <v>3.2</v>
      </c>
      <c r="H7" s="1">
        <f>G7*F7</f>
        <v>307.20000000000005</v>
      </c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45000</v>
      </c>
      <c r="D10" s="30">
        <v>45000</v>
      </c>
      <c r="E10" s="32"/>
      <c r="F10" s="33">
        <v>1250</v>
      </c>
      <c r="G10" s="33">
        <v>1250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200</v>
      </c>
      <c r="E12" s="14">
        <f>(D12*A12)*8</f>
        <v>1600</v>
      </c>
      <c r="F12" s="15">
        <f>C10/E12</f>
        <v>28.125</v>
      </c>
      <c r="G12" s="27">
        <f>F12/22</f>
        <v>1.2784090909090908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200</v>
      </c>
      <c r="E13" s="14">
        <f>(D13*A13)*8</f>
        <v>1600</v>
      </c>
      <c r="F13" s="15">
        <f>C10/E13</f>
        <v>28.125</v>
      </c>
      <c r="G13" s="27">
        <f>F13/22</f>
        <v>1.2784090909090908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200</v>
      </c>
      <c r="E14" s="14">
        <f>(D14*A14)*8</f>
        <v>1600</v>
      </c>
      <c r="F14" s="15">
        <f>C10/E14</f>
        <v>28.125</v>
      </c>
      <c r="G14" s="27">
        <f t="shared" ref="G14" si="0">F14/22</f>
        <v>1.2784090909090908</v>
      </c>
      <c r="I14" s="1">
        <f>35*25</f>
        <v>875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1.25</v>
      </c>
      <c r="G15" s="51">
        <f>F15/22</f>
        <v>5.6818181818181816E-2</v>
      </c>
      <c r="J15" s="18"/>
      <c r="K15" s="18"/>
    </row>
    <row r="16" spans="1:293" x14ac:dyDescent="0.2">
      <c r="E16" s="19" t="s">
        <v>8</v>
      </c>
      <c r="F16" s="20">
        <f>F12+F15</f>
        <v>29.375</v>
      </c>
      <c r="G16" s="21">
        <f>F16/22</f>
        <v>1.3352272727272727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31.375</v>
      </c>
      <c r="G17" s="23">
        <f>F17/22</f>
        <v>1.4261363636363635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>
        <f>125*10</f>
        <v>1250</v>
      </c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v>402</v>
      </c>
      <c r="M4" t="s">
        <v>48</v>
      </c>
      <c r="N4">
        <f>(((2400/36)*1)*3)</f>
        <v>200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((50*1)*3)</f>
        <v>150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45000</v>
      </c>
      <c r="H6" s="89">
        <f>AJE!F17</f>
        <v>31.375</v>
      </c>
      <c r="J6" s="86" t="s">
        <v>56</v>
      </c>
      <c r="K6" s="87">
        <f>+K4/12</f>
        <v>33.5</v>
      </c>
      <c r="M6" t="s">
        <v>57</v>
      </c>
      <c r="N6">
        <f>L19</f>
        <v>526.5</v>
      </c>
    </row>
    <row r="7" spans="2:14" x14ac:dyDescent="0.2">
      <c r="B7" s="84" t="s">
        <v>58</v>
      </c>
      <c r="C7" s="90">
        <f>AJE!C10</f>
        <v>45000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31.375</v>
      </c>
      <c r="I8" s="91"/>
      <c r="J8" s="82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0.09</v>
      </c>
      <c r="F9" s="84" t="s">
        <v>63</v>
      </c>
      <c r="G9" s="84"/>
      <c r="H9" s="87">
        <f>((+H8*K11)*1)+N4+N5+N6+N7+N8</f>
        <v>1686.6780852272727</v>
      </c>
      <c r="I9" s="91"/>
      <c r="J9" s="82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4050</v>
      </c>
      <c r="F10" s="84" t="s">
        <v>66</v>
      </c>
      <c r="G10" s="84"/>
      <c r="H10" s="94">
        <f>+H9/C7</f>
        <v>3.7481735227272731E-2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82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4050</v>
      </c>
      <c r="H13" s="96"/>
      <c r="I13" s="96"/>
    </row>
    <row r="14" spans="2:14" x14ac:dyDescent="0.2">
      <c r="B14" s="84" t="s">
        <v>42</v>
      </c>
      <c r="C14" s="97">
        <f>+H9</f>
        <v>1686.6780852272727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-2363.3219147727273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526.5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AJE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2020-02-19T17:47:52Z</dcterms:modified>
</cp:coreProperties>
</file>