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SGS/"/>
    </mc:Choice>
  </mc:AlternateContent>
  <xr:revisionPtr revIDLastSave="0" documentId="13_ncr:1_{D5585588-8C7A-F147-B273-37997242D327}" xr6:coauthVersionLast="36" xr6:coauthVersionMax="36" xr10:uidLastSave="{00000000-0000-0000-0000-000000000000}"/>
  <bookViews>
    <workbookView xWindow="0" yWindow="460" windowWidth="28760" windowHeight="16620" xr2:uid="{00000000-000D-0000-FFFF-FFFF00000000}"/>
  </bookViews>
  <sheets>
    <sheet name="SGS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H26" i="5"/>
  <c r="H25" i="5"/>
  <c r="Q27" i="8" l="1"/>
  <c r="M27" i="8"/>
  <c r="N28" i="8"/>
  <c r="O27" i="8"/>
  <c r="N27" i="8"/>
  <c r="D25" i="5" l="1"/>
  <c r="C7" i="8" l="1"/>
  <c r="C10" i="8" l="1"/>
  <c r="L19" i="8" s="1"/>
  <c r="H14" i="8"/>
  <c r="K4" i="8"/>
  <c r="K6" i="8" s="1"/>
  <c r="N6" i="8" l="1"/>
  <c r="C13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H9" i="8" s="1"/>
  <c r="C14" i="8" l="1"/>
  <c r="C15" i="8" s="1"/>
  <c r="H10" i="8"/>
</calcChain>
</file>

<file path=xl/sharedStrings.xml><?xml version="1.0" encoding="utf-8"?>
<sst xmlns="http://schemas.openxmlformats.org/spreadsheetml/2006/main" count="886" uniqueCount="73">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</sst>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E28" sqref="E28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60000</v>
      </c>
      <c r="D10" s="30">
        <v>60000</v>
      </c>
      <c r="E10" s="32"/>
      <c r="F10" s="33">
        <v>675</v>
      </c>
      <c r="G10" s="33">
        <v>675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180</v>
      </c>
      <c r="E12" s="14">
        <f>(D12*A12)*8</f>
        <v>1440</v>
      </c>
      <c r="F12" s="15">
        <f>C10/E12</f>
        <v>41.666666666666664</v>
      </c>
      <c r="G12" s="27">
        <f>F12/22</f>
        <v>1.8939393939393938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180</v>
      </c>
      <c r="E13" s="14">
        <f>(D13*A13)*8</f>
        <v>1440</v>
      </c>
      <c r="F13" s="15">
        <f>C10/E13</f>
        <v>41.666666666666664</v>
      </c>
      <c r="G13" s="27">
        <f>F13/22</f>
        <v>1.8939393939393938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180</v>
      </c>
      <c r="E14" s="14">
        <f>(D14*A14)*8</f>
        <v>1440</v>
      </c>
      <c r="F14" s="15">
        <f>C10/E14</f>
        <v>41.666666666666664</v>
      </c>
      <c r="G14" s="27">
        <f t="shared" ref="G14" si="0">F14/22</f>
        <v>1.8939393939393938</v>
      </c>
    </row>
    <row r="15" spans="1:293" x14ac:dyDescent="0.2">
      <c r="A15" s="46">
        <v>1</v>
      </c>
      <c r="C15" s="50" t="s">
        <v>35</v>
      </c>
      <c r="D15" s="47">
        <v>150</v>
      </c>
      <c r="E15" s="48">
        <f>(D15*A15)*8</f>
        <v>1200</v>
      </c>
      <c r="F15" s="49">
        <f>G10/E15</f>
        <v>0.5625</v>
      </c>
      <c r="G15" s="51">
        <f>F15/22</f>
        <v>2.556818181818182E-2</v>
      </c>
      <c r="J15" s="18"/>
      <c r="K15" s="18"/>
    </row>
    <row r="16" spans="1:293" x14ac:dyDescent="0.2">
      <c r="E16" s="19" t="s">
        <v>8</v>
      </c>
      <c r="F16" s="20">
        <f>F12+F15</f>
        <v>42.229166666666664</v>
      </c>
      <c r="G16" s="21">
        <f>F16/22</f>
        <v>1.9195075757575757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44.229166666666664</v>
      </c>
      <c r="G17" s="23">
        <f>F17/22</f>
        <v>2.0104166666666665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>
        <f>50000/80</f>
        <v>625</v>
      </c>
      <c r="I25" s="78"/>
    </row>
    <row r="26" spans="3:43" x14ac:dyDescent="0.2">
      <c r="C26" s="28"/>
      <c r="E26" s="78">
        <v>12</v>
      </c>
      <c r="F26" s="78"/>
      <c r="G26" s="78"/>
      <c r="H26" s="78">
        <f>10000/200</f>
        <v>50</v>
      </c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workbookViewId="0">
      <selection activeCell="C8" sqref="C8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(((2400/36)*4)*1)</f>
        <v>266.66666666666669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((50*4)*1)</f>
        <v>200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60000</v>
      </c>
      <c r="H6" s="89">
        <f>SGS!F17</f>
        <v>44.229166666666664</v>
      </c>
      <c r="J6" s="86" t="s">
        <v>56</v>
      </c>
      <c r="K6" s="87">
        <f>+K4/12</f>
        <v>32.166666666666664</v>
      </c>
      <c r="M6" t="s">
        <v>57</v>
      </c>
      <c r="N6">
        <f>L19</f>
        <v>1170</v>
      </c>
    </row>
    <row r="7" spans="2:14" x14ac:dyDescent="0.2">
      <c r="B7" s="84" t="s">
        <v>58</v>
      </c>
      <c r="C7" s="90">
        <f>SGS!C10</f>
        <v>60000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44.229166666666664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0.15</v>
      </c>
      <c r="F9" s="84" t="s">
        <v>63</v>
      </c>
      <c r="G9" s="84"/>
      <c r="H9" s="87">
        <f>((+H8*K11)*3)+N4+N5+N6+N7</f>
        <v>4926.6069895833334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9000</v>
      </c>
      <c r="F10" s="84" t="s">
        <v>66</v>
      </c>
      <c r="G10" s="84"/>
      <c r="H10" s="94">
        <f>+H9/C7</f>
        <v>8.2110116493055552E-2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9000</v>
      </c>
      <c r="H13" s="96"/>
      <c r="I13" s="96"/>
    </row>
    <row r="14" spans="2:14" x14ac:dyDescent="0.2">
      <c r="B14" s="84" t="s">
        <v>42</v>
      </c>
      <c r="C14" s="97">
        <f>+H9</f>
        <v>4926.6069895833334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-4073.3930104166666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1170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SGS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2019-10-25T17:04:46Z</dcterms:modified>
</cp:coreProperties>
</file>