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DACSME/"/>
    </mc:Choice>
  </mc:AlternateContent>
  <xr:revisionPtr revIDLastSave="0" documentId="8_{F8064D23-AA60-4D4A-BBAA-E7E825FA74AE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DACMSE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" i="8" l="1"/>
  <c r="N5" i="8"/>
  <c r="G10" i="5"/>
  <c r="F10" i="5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<sst xmlns="http://schemas.openxmlformats.org/spreadsheetml/2006/main" count="885" uniqueCount="72">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</sst>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1412050</v>
      </c>
      <c r="D10" s="30">
        <v>1412050</v>
      </c>
      <c r="E10" s="32"/>
      <c r="F10" s="33">
        <f>D10/15</f>
        <v>94136.666666666672</v>
      </c>
      <c r="G10" s="33">
        <f>F10</f>
        <v>94136.666666666672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7</v>
      </c>
      <c r="C12" s="12" t="s">
        <v>9</v>
      </c>
      <c r="D12" s="13">
        <v>200</v>
      </c>
      <c r="E12" s="14">
        <f>(D12*A12)*8</f>
        <v>11200</v>
      </c>
      <c r="F12" s="15">
        <f>C10/E12</f>
        <v>126.07589285714286</v>
      </c>
      <c r="G12" s="27">
        <f>F12/22</f>
        <v>5.7307224025974026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7</v>
      </c>
      <c r="C13" s="16" t="s">
        <v>24</v>
      </c>
      <c r="D13" s="47">
        <v>200</v>
      </c>
      <c r="E13" s="14">
        <f>(D13*A13)*8</f>
        <v>11200</v>
      </c>
      <c r="F13" s="15">
        <f>C10/E13</f>
        <v>126.07589285714286</v>
      </c>
      <c r="G13" s="27">
        <f>F13/22</f>
        <v>5.7307224025974026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7</v>
      </c>
      <c r="C14" s="17" t="s">
        <v>10</v>
      </c>
      <c r="D14" s="47">
        <v>200</v>
      </c>
      <c r="E14" s="14">
        <f>(D14*A14)*8</f>
        <v>11200</v>
      </c>
      <c r="F14" s="15">
        <f>C10/E14</f>
        <v>126.07589285714286</v>
      </c>
      <c r="G14" s="27">
        <f t="shared" ref="G14" si="0">F14/22</f>
        <v>5.7307224025974026</v>
      </c>
    </row>
    <row r="15" spans="1:293" x14ac:dyDescent="0.2">
      <c r="A15" s="46">
        <v>7</v>
      </c>
      <c r="C15" s="50" t="s">
        <v>35</v>
      </c>
      <c r="D15" s="47">
        <v>125</v>
      </c>
      <c r="E15" s="48">
        <f>(D15*A15)*8</f>
        <v>7000</v>
      </c>
      <c r="F15" s="49">
        <f>G10/E15</f>
        <v>13.448095238095238</v>
      </c>
      <c r="G15" s="51">
        <f>F15/22</f>
        <v>0.61127705627705631</v>
      </c>
      <c r="J15" s="18"/>
      <c r="K15" s="18"/>
    </row>
    <row r="16" spans="1:293" x14ac:dyDescent="0.2">
      <c r="E16" s="19" t="s">
        <v>8</v>
      </c>
      <c r="F16" s="20">
        <f>F12+F15</f>
        <v>139.52398809523811</v>
      </c>
      <c r="G16" s="21">
        <f>F16/22</f>
        <v>6.3419994588744597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141.52398809523811</v>
      </c>
      <c r="G17" s="23">
        <f>F17/22</f>
        <v>6.4329085497835505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L26" sqref="L26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(((2400/36)*7)*6)</f>
        <v>2800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((50*7)*6)</f>
        <v>2100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1412050</v>
      </c>
      <c r="H6" s="89">
        <f>DACMSE!F17</f>
        <v>141.52398809523811</v>
      </c>
      <c r="J6" s="86" t="s">
        <v>56</v>
      </c>
      <c r="K6" s="87">
        <f>+K4/12</f>
        <v>32.166666666666664</v>
      </c>
      <c r="M6" t="s">
        <v>57</v>
      </c>
      <c r="N6">
        <f>L19</f>
        <v>9178.3250000000007</v>
      </c>
    </row>
    <row r="7" spans="2:14" x14ac:dyDescent="0.2">
      <c r="B7" s="84" t="s">
        <v>58</v>
      </c>
      <c r="C7" s="90">
        <f>DACMSE!C10</f>
        <v>1412050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141.52398809523811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0.05</v>
      </c>
      <c r="F9" s="84" t="s">
        <v>63</v>
      </c>
      <c r="G9" s="84"/>
      <c r="H9" s="87">
        <f>((+H8*K11)*7)+N4+N5+N6</f>
        <v>38641.590760991166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70602.5</v>
      </c>
      <c r="F10" s="84" t="s">
        <v>66</v>
      </c>
      <c r="G10" s="84"/>
      <c r="H10" s="94">
        <f>+H9/C7</f>
        <v>2.7365596658044097E-2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70602.5</v>
      </c>
      <c r="H13" s="96"/>
      <c r="I13" s="96"/>
    </row>
    <row r="14" spans="2:14" x14ac:dyDescent="0.2">
      <c r="B14" s="84" t="s">
        <v>42</v>
      </c>
      <c r="C14" s="97">
        <f>+H9</f>
        <v>38641.590760991166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-31960.909239008834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9178.3250000000007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DACMSE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2019-08-21T17:37:10Z</dcterms:modified>
</cp:coreProperties>
</file>