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GMO/"/>
    </mc:Choice>
  </mc:AlternateContent>
  <xr:revisionPtr revIDLastSave="0" documentId="10_ncr:8100000_{18EED9D0-D4F0-5C44-A3FF-144E79A20500}" xr6:coauthVersionLast="34" xr6:coauthVersionMax="34" xr10:uidLastSave="{00000000-0000-0000-0000-000000000000}"/>
  <bookViews>
    <workbookView xWindow="40" yWindow="460" windowWidth="28760" windowHeight="16660" activeTab="1" xr2:uid="{00000000-000D-0000-FFFF-FFFF00000000}"/>
  </bookViews>
  <sheets>
    <sheet name="GMO" sheetId="8" r:id="rId1"/>
    <sheet name="Sheet1" sheetId="9" r:id="rId2"/>
    <sheet name="Hoja1" sheetId="6" state="hidden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9" l="1"/>
  <c r="N4" i="9"/>
  <c r="C7" i="9" l="1"/>
  <c r="C10" i="9" s="1"/>
  <c r="E12" i="8"/>
  <c r="F12" i="8"/>
  <c r="E15" i="8"/>
  <c r="F15" i="8" s="1"/>
  <c r="G15" i="8" s="1"/>
  <c r="K8" i="9"/>
  <c r="K4" i="9"/>
  <c r="K6" i="9" s="1"/>
  <c r="K9" i="9"/>
  <c r="E14" i="8"/>
  <c r="F14" i="8" s="1"/>
  <c r="G14" i="8" s="1"/>
  <c r="E13" i="8"/>
  <c r="F13" i="8" s="1"/>
  <c r="G13" i="8" s="1"/>
  <c r="E15" i="6"/>
  <c r="F15" i="6"/>
  <c r="G15" i="6" s="1"/>
  <c r="E14" i="6"/>
  <c r="F14" i="6"/>
  <c r="G14" i="6"/>
  <c r="E13" i="6"/>
  <c r="F13" i="6"/>
  <c r="G13" i="6"/>
  <c r="E12" i="6"/>
  <c r="F12" i="6" s="1"/>
  <c r="G10" i="6"/>
  <c r="A10" i="6"/>
  <c r="C13" i="9" l="1"/>
  <c r="F16" i="8"/>
  <c r="F17" i="8" s="1"/>
  <c r="G12" i="8"/>
  <c r="G6" i="9"/>
  <c r="F19" i="6"/>
  <c r="G19" i="6" s="1"/>
  <c r="F16" i="6"/>
  <c r="G12" i="6"/>
  <c r="K5" i="9"/>
  <c r="K7" i="9"/>
  <c r="G16" i="8" l="1"/>
  <c r="H6" i="9"/>
  <c r="H8" i="9" s="1"/>
  <c r="H9" i="9" s="1"/>
  <c r="G17" i="8"/>
  <c r="K10" i="9"/>
  <c r="K11" i="9" s="1"/>
  <c r="G16" i="6"/>
  <c r="F17" i="6"/>
  <c r="G17" i="6" s="1"/>
  <c r="H10" i="9" l="1"/>
  <c r="C14" i="9"/>
  <c r="C15" i="9" s="1"/>
</calcChain>
</file>

<file path=xl/sharedStrings.xml><?xml version="1.0" encoding="utf-8"?>
<sst xmlns="http://schemas.openxmlformats.org/spreadsheetml/2006/main" count="800" uniqueCount="73">
  <si>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</si>
  <si>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</si>
  <si>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</si>
  <si>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</si>
  <si>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</si>
  <si>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</si>
  <si>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</si>
  <si>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</si>
  <si>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</si>
  <si>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</si>
  <si>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</si>
  <si>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</si>
  <si>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</si>
  <si>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</si>
  <si>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</si>
  <si>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</si>
  <si>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</si>
  <si>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</si>
  <si>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</si>
  <si>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</si>
  <si>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</si>
  <si>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</si>
  <si>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</si>
  <si>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</si>
  <si>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</si>
  <si>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</si>
  <si>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</si>
  <si>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</si>
  <si>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</si>
  <si>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</si>
  <si>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</si>
  <si>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</si>
  <si>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</si>
  <si>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</si>
  <si>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</si>
  <si>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</si>
  <si>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</si>
  <si>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</si>
  <si>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</si>
  <si>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</si>
  <si>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</si>
  <si>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</si>
  <si>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</si>
  <si>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</si>
  <si>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</si>
  <si>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</si>
  <si>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</si>
  <si>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</si>
  <si>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</si>
  <si>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</si>
  <si>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</si>
  <si>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</si>
  <si>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</si>
  <si>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</si>
  <si>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</si>
  <si>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</si>
  <si>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</si>
  <si>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</si>
  <si>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</si>
  <si>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</si>
  <si>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</si>
  <si>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</si>
  <si>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</si>
  <si>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</si>
  <si>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</si>
  <si>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</si>
  <si>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</si>
  <si>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</si>
  <si>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</si>
  <si>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</si>
  <si>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</si>
  <si>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</si>
  <si>
    <t>Contingentess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</si>
</sst>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G32"/>
  <sheetViews>
    <sheetView zoomScale="95" zoomScaleNormal="95" zoomScalePageLayoutView="95" workbookViewId="0">
      <selection activeCell="F11" sqref="F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7</v>
      </c>
      <c r="C10" s="28">
        <v>1709760</v>
      </c>
      <c r="D10" s="28">
        <v>1709760</v>
      </c>
      <c r="E10" s="30"/>
      <c r="F10" s="31">
        <v>85488</v>
      </c>
      <c r="G10" s="32">
        <v>85488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7</v>
      </c>
      <c r="C12" s="12" t="s">
        <v>9</v>
      </c>
      <c r="D12" s="45">
        <v>250</v>
      </c>
      <c r="E12" s="46">
        <f>(D12*A12)*8</f>
        <v>14000</v>
      </c>
      <c r="F12" s="13">
        <f>C10/E12</f>
        <v>122.12571428571428</v>
      </c>
      <c r="G12" s="25">
        <f>F12/22</f>
        <v>5.5511688311688312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7</v>
      </c>
      <c r="C13" s="14" t="s">
        <v>24</v>
      </c>
      <c r="D13" s="45">
        <v>250</v>
      </c>
      <c r="E13" s="46">
        <f>(D13*A13)*8</f>
        <v>14000</v>
      </c>
      <c r="F13" s="13">
        <f>C10/E13</f>
        <v>122.12571428571428</v>
      </c>
      <c r="G13" s="25">
        <f>F13/22</f>
        <v>5.5511688311688312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7</v>
      </c>
      <c r="C14" s="15" t="s">
        <v>10</v>
      </c>
      <c r="D14" s="45">
        <v>250</v>
      </c>
      <c r="E14" s="46">
        <f>(D14*A14)*8</f>
        <v>14000</v>
      </c>
      <c r="F14" s="13">
        <f>C10/E14</f>
        <v>122.12571428571428</v>
      </c>
      <c r="G14" s="25">
        <f t="shared" ref="G14" si="0">F14/22</f>
        <v>5.5511688311688312</v>
      </c>
    </row>
    <row r="15" spans="1:293" x14ac:dyDescent="0.2">
      <c r="A15" s="44">
        <v>7</v>
      </c>
      <c r="C15" s="48" t="s">
        <v>35</v>
      </c>
      <c r="D15" s="45">
        <v>100</v>
      </c>
      <c r="E15" s="46">
        <f>(D15*A15)*8</f>
        <v>5600</v>
      </c>
      <c r="F15" s="47">
        <f>G10/E15</f>
        <v>15.265714285714285</v>
      </c>
      <c r="G15" s="49">
        <f>F15/22</f>
        <v>0.6938961038961039</v>
      </c>
      <c r="J15" s="16"/>
      <c r="K15" s="16"/>
    </row>
    <row r="16" spans="1:293" x14ac:dyDescent="0.2">
      <c r="A16" s="44"/>
      <c r="E16" s="17" t="s">
        <v>8</v>
      </c>
      <c r="F16" s="18">
        <f>F12+F15</f>
        <v>137.39142857142858</v>
      </c>
      <c r="G16" s="19">
        <f>F16/22</f>
        <v>6.245064935064935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139.39142857142858</v>
      </c>
      <c r="G17" s="21">
        <f>F17/22</f>
        <v>6.3359740259740258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N20"/>
  <sheetViews>
    <sheetView tabSelected="1" workbookViewId="0">
      <selection activeCell="H14" sqref="H14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((2400/36)*7)*7</f>
        <v>3266.666666666667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((300)*7)</f>
        <v>2100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C7</f>
        <v>1709760</v>
      </c>
      <c r="H6" s="71">
        <f>GMO!F17</f>
        <v>139.39142857142858</v>
      </c>
      <c r="J6" s="68" t="s">
        <v>54</v>
      </c>
      <c r="K6" s="69">
        <f>+K4/12</f>
        <v>32.166666666666664</v>
      </c>
      <c r="M6" t="s">
        <v>71</v>
      </c>
      <c r="N6">
        <v>8890</v>
      </c>
    </row>
    <row r="7" spans="2:14" x14ac:dyDescent="0.2">
      <c r="B7" s="66" t="s">
        <v>55</v>
      </c>
      <c r="C7" s="72">
        <f>GMO!C10</f>
        <v>1709760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  <c r="M7" t="s">
        <v>72</v>
      </c>
      <c r="N7">
        <v>16000</v>
      </c>
    </row>
    <row r="8" spans="2:14" x14ac:dyDescent="0.2">
      <c r="F8" s="66" t="s">
        <v>57</v>
      </c>
      <c r="G8" s="66"/>
      <c r="H8" s="74">
        <f>H6</f>
        <v>139.39142857142858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0.05</v>
      </c>
      <c r="F9" s="66" t="s">
        <v>60</v>
      </c>
      <c r="G9" s="66"/>
      <c r="H9" s="69">
        <f>((+H8*K11)*7)+N4+N5+N6+N7</f>
        <v>54449.799936060612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85488</v>
      </c>
      <c r="F10" s="66" t="s">
        <v>63</v>
      </c>
      <c r="G10" s="66"/>
      <c r="H10" s="76">
        <f>+H9/C7</f>
        <v>3.1846457945010183E-2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85488</v>
      </c>
      <c r="H13" s="78"/>
      <c r="I13" s="78"/>
    </row>
    <row r="14" spans="2:14" x14ac:dyDescent="0.2">
      <c r="B14" s="66" t="s">
        <v>42</v>
      </c>
      <c r="C14" s="79">
        <f>+H9</f>
        <v>54449.799936060612</v>
      </c>
      <c r="H14" s="78"/>
      <c r="I14" s="78"/>
    </row>
    <row r="15" spans="2:14" x14ac:dyDescent="0.2">
      <c r="B15" s="66" t="s">
        <v>67</v>
      </c>
      <c r="C15" s="79">
        <f>+C14-C13</f>
        <v>-31038.200063939388</v>
      </c>
      <c r="H15" s="78"/>
      <c r="I15" s="78"/>
    </row>
    <row r="18" spans="2:7" x14ac:dyDescent="0.2">
      <c r="B18" s="85" t="s">
        <v>68</v>
      </c>
      <c r="C18" s="85"/>
      <c r="D18" s="85"/>
      <c r="E18" s="85"/>
      <c r="F18" s="85"/>
      <c r="G18" s="85"/>
    </row>
    <row r="19" spans="2:7" x14ac:dyDescent="0.2">
      <c r="B19" s="85"/>
      <c r="C19" s="85"/>
      <c r="D19" s="85"/>
      <c r="E19" s="85"/>
      <c r="F19" s="85"/>
      <c r="G19" s="85"/>
    </row>
    <row r="20" spans="2:7" x14ac:dyDescent="0.2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70" zoomScaleNormal="70" zoomScalePageLayoutView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GMO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2018-10-29T14:54:08Z</dcterms:modified>
</cp:coreProperties>
</file>