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Zion/"/>
    </mc:Choice>
  </mc:AlternateContent>
  <xr:revisionPtr revIDLastSave="0" documentId="8_{7CB33FF1-EC41-DA41-8803-598AD9D19279}" xr6:coauthVersionLast="33" xr6:coauthVersionMax="33" xr10:uidLastSave="{00000000-0000-0000-0000-000000000000}"/>
  <bookViews>
    <workbookView xWindow="0" yWindow="460" windowWidth="28760" windowHeight="16660" activeTab="1" xr2:uid="{00000000-000D-0000-FFFF-FFFF00000000}"/>
  </bookViews>
  <sheets>
    <sheet name="Zion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N5" i="9"/>
  <c r="N4" i="9"/>
  <c r="F10" i="8"/>
  <c r="C25" i="8"/>
  <c r="N6" i="9" l="1"/>
  <c r="H9" i="9" s="1"/>
  <c r="D10" i="8"/>
  <c r="G6" i="9" l="1"/>
  <c r="C7" i="9"/>
  <c r="I24" i="8"/>
  <c r="H14" i="9" l="1"/>
  <c r="C10" i="9"/>
  <c r="C13" i="9" s="1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H10" i="9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<sst xmlns="http://schemas.openxmlformats.org/spreadsheetml/2006/main" count="799" uniqueCount="72">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</sst>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F31" sqref="F3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4</v>
      </c>
      <c r="C10" s="28">
        <v>454000</v>
      </c>
      <c r="D10" s="28">
        <f>C10</f>
        <v>454000</v>
      </c>
      <c r="E10" s="30"/>
      <c r="F10" s="31">
        <f>284*4</f>
        <v>1136</v>
      </c>
      <c r="G10" s="32">
        <v>1136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4</v>
      </c>
      <c r="C12" s="12" t="s">
        <v>9</v>
      </c>
      <c r="D12" s="45">
        <v>250</v>
      </c>
      <c r="E12" s="46">
        <f>(D12*A12)*8</f>
        <v>8000</v>
      </c>
      <c r="F12" s="13">
        <f>C10/E12</f>
        <v>56.75</v>
      </c>
      <c r="G12" s="25">
        <f>F12/22</f>
        <v>2.5795454545454546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4</v>
      </c>
      <c r="C13" s="14" t="s">
        <v>24</v>
      </c>
      <c r="D13" s="45">
        <v>250</v>
      </c>
      <c r="E13" s="46">
        <f>(D13*A13)*8</f>
        <v>8000</v>
      </c>
      <c r="F13" s="13">
        <f>C10/E13</f>
        <v>56.75</v>
      </c>
      <c r="G13" s="25">
        <f>F13/22</f>
        <v>2.5795454545454546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4</v>
      </c>
      <c r="C14" s="15" t="s">
        <v>10</v>
      </c>
      <c r="D14" s="45">
        <v>250</v>
      </c>
      <c r="E14" s="46">
        <f>(D14*A14)*8</f>
        <v>8000</v>
      </c>
      <c r="F14" s="13">
        <f>C10/E14</f>
        <v>56.75</v>
      </c>
      <c r="G14" s="25">
        <f t="shared" ref="G14" si="0">F14/22</f>
        <v>2.5795454545454546</v>
      </c>
    </row>
    <row r="15" spans="1:293" x14ac:dyDescent="0.2">
      <c r="A15" s="44">
        <v>4</v>
      </c>
      <c r="C15" s="48" t="s">
        <v>35</v>
      </c>
      <c r="D15" s="45">
        <v>100</v>
      </c>
      <c r="E15" s="46">
        <f>(D15*A15)*8</f>
        <v>3200</v>
      </c>
      <c r="F15" s="47">
        <f>G10/E15</f>
        <v>0.35499999999999998</v>
      </c>
      <c r="G15" s="49">
        <f>F15/22</f>
        <v>1.6136363636363636E-2</v>
      </c>
      <c r="J15" s="16"/>
      <c r="K15" s="16"/>
    </row>
    <row r="16" spans="1:293" x14ac:dyDescent="0.2">
      <c r="A16" s="44">
        <v>1</v>
      </c>
      <c r="E16" s="17" t="s">
        <v>8</v>
      </c>
      <c r="F16" s="18">
        <f>F12+F15</f>
        <v>57.104999999999997</v>
      </c>
      <c r="G16" s="19">
        <f>F16/22</f>
        <v>2.5956818181818182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59.104999999999997</v>
      </c>
      <c r="G17" s="21">
        <f>F17/22</f>
        <v>2.686590909090909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>
        <f>284*1600</f>
        <v>454400</v>
      </c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H9" sqref="H9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((2400/36)*4)*3</f>
        <v>800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(50*4)*3</f>
        <v>600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Zion!C10</f>
        <v>454000</v>
      </c>
      <c r="H6" s="71">
        <f>Zion!F17</f>
        <v>59.104999999999997</v>
      </c>
      <c r="J6" s="68" t="s">
        <v>54</v>
      </c>
      <c r="K6" s="69">
        <f>+K4/12</f>
        <v>32.166666666666664</v>
      </c>
      <c r="M6" t="s">
        <v>71</v>
      </c>
      <c r="N6">
        <f>L19</f>
        <v>2951</v>
      </c>
    </row>
    <row r="7" spans="2:14" x14ac:dyDescent="0.2">
      <c r="B7" s="66" t="s">
        <v>55</v>
      </c>
      <c r="C7" s="72">
        <f>Zion!C10</f>
        <v>454000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Zion!F17</f>
        <v>59.104999999999997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0.05</v>
      </c>
      <c r="F9" s="66" t="s">
        <v>60</v>
      </c>
      <c r="G9" s="66"/>
      <c r="H9" s="69">
        <f>((+H8*K11)*4)+N4+N5+N6</f>
        <v>10212.951511212123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22700</v>
      </c>
      <c r="F10" s="66" t="s">
        <v>63</v>
      </c>
      <c r="G10" s="66"/>
      <c r="H10" s="76">
        <f>+H9/C7</f>
        <v>2.249548791015886E-2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22700</v>
      </c>
      <c r="H13" s="78"/>
      <c r="I13" s="78"/>
    </row>
    <row r="14" spans="2:14" x14ac:dyDescent="0.2">
      <c r="B14" s="66" t="s">
        <v>42</v>
      </c>
      <c r="C14" s="79">
        <f>+H9</f>
        <v>10212.951511212123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-12487.048488787877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22700*13%</f>
        <v>2951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Zion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2018-06-25T16:26:43Z</dcterms:modified>
</cp:coreProperties>
</file>