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ry\OneDrive\Documentos\Data Solutions\Jefatura Comercial\Documentación Importante\Propuestas\Propuestas UIO\Propuestas Santiago\Sinpet S.A\"/>
    </mc:Choice>
  </mc:AlternateContent>
  <xr:revisionPtr revIDLastSave="4" documentId="D99DC3471DEDB925F8B23E90EC840506180B7D06" xr6:coauthVersionLast="23" xr6:coauthVersionMax="23" xr10:uidLastSave="{349381AF-0D2B-4AAA-B927-57FB8B8A6369}"/>
  <bookViews>
    <workbookView xWindow="-660" yWindow="2630" windowWidth="11600" windowHeight="6870" tabRatio="775" xr2:uid="{00000000-000D-0000-FFFF-FFFF00000000}"/>
  </bookViews>
  <sheets>
    <sheet name="Ordenamiento Normal" sheetId="4" r:id="rId1"/>
    <sheet name="Amortizacion de cajas" sheetId="9" r:id="rId2"/>
    <sheet name="Sevicios Adicionales" sheetId="8" r:id="rId3"/>
    <sheet name="Analisis de Costo Beneficio" sheetId="11" r:id="rId4"/>
    <sheet name="Hoja1" sheetId="12" r:id="rId5"/>
  </sheets>
  <calcPr calcId="171027"/>
</workbook>
</file>

<file path=xl/calcChain.xml><?xml version="1.0" encoding="utf-8"?>
<calcChain xmlns="http://schemas.openxmlformats.org/spreadsheetml/2006/main">
  <c r="E23" i="4" l="1"/>
  <c r="E25" i="4" s="1"/>
  <c r="E26" i="4" l="1"/>
  <c r="E27" i="4" s="1"/>
  <c r="J7" i="4"/>
  <c r="J6" i="4"/>
  <c r="J5" i="4"/>
  <c r="E7" i="4"/>
  <c r="E5" i="4"/>
  <c r="E6" i="4"/>
  <c r="E14" i="4"/>
  <c r="J8" i="4" l="1"/>
  <c r="J9" i="4" s="1"/>
  <c r="J10" i="4" s="1"/>
  <c r="G9" i="9" l="1"/>
  <c r="H12" i="11" l="1"/>
  <c r="H13" i="11"/>
  <c r="H14" i="11"/>
  <c r="H15" i="11"/>
  <c r="H16" i="11"/>
  <c r="H11" i="11"/>
  <c r="H17" i="11" l="1"/>
  <c r="E16" i="4" l="1"/>
  <c r="E17" i="4" s="1"/>
  <c r="E18" i="4" l="1"/>
  <c r="E8" i="4"/>
  <c r="E9" i="4" s="1"/>
  <c r="E10" i="4" l="1"/>
</calcChain>
</file>

<file path=xl/sharedStrings.xml><?xml version="1.0" encoding="utf-8"?>
<sst xmlns="http://schemas.openxmlformats.org/spreadsheetml/2006/main" count="129" uniqueCount="95">
  <si>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</si>
  <si>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</si>
  <si>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</si>
  <si>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</si>
  <si>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</si>
  <si>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</si>
  <si>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</si>
  <si>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Kit de Almacenamiento</t>
  </si>
  <si>
    <t>Custodia Mensual</t>
  </si>
  <si>
    <t xml:space="preserve">Descripcion 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</si>
  <si>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</si>
  <si>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</si>
  <si>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</si>
  <si>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</si>
  <si>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</si>
  <si>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</si>
  <si>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Codigos</t>
  </si>
  <si>
    <t>BR 1</t>
  </si>
  <si>
    <t>BRRU</t>
  </si>
  <si>
    <t>DESC</t>
  </si>
  <si>
    <t>Destruccion de Documentos</t>
  </si>
  <si>
    <t>SR 10</t>
  </si>
  <si>
    <t>Custodia Fisica</t>
  </si>
  <si>
    <t>TR 13</t>
  </si>
  <si>
    <t>AC 00</t>
  </si>
  <si>
    <t>CNHS</t>
  </si>
  <si>
    <t>Ordenamiento e Indexacion Cajas Nuevas</t>
  </si>
  <si>
    <t>Consulta / Busqueda  Normal de cajas en bodega de Data Solutions</t>
  </si>
  <si>
    <t>Costo  por Caja</t>
  </si>
  <si>
    <t>Consulta / Busqueda  Urgentes de cajas en bodega de Data Solutions</t>
  </si>
  <si>
    <t>Ordenes de Pedidos no hechos por el Sistema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</si>
  <si>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</si>
  <si>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</si>
  <si>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</si>
  <si>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</si>
  <si>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</si>
  <si>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</si>
  <si>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</si>
  <si>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Venta de Cajas Nuevas</t>
  </si>
  <si>
    <t>Cantidad</t>
  </si>
  <si>
    <t>SERVICIOS DATA SOLUTIONS</t>
  </si>
  <si>
    <t>Transporte Inicial de Cajas Nuevas ( Una vez por Semana)</t>
  </si>
  <si>
    <t>VCN</t>
  </si>
  <si>
    <t>Patrones</t>
  </si>
  <si>
    <t>Inversión</t>
  </si>
  <si>
    <t>Alquiler de Oficinas</t>
  </si>
  <si>
    <t>Personal encargado del Archivo</t>
  </si>
  <si>
    <t>Fumigación</t>
  </si>
  <si>
    <t>Suministros de Oficinas</t>
  </si>
  <si>
    <t>Suministros de Limpieza</t>
  </si>
  <si>
    <t>500 Mt2</t>
  </si>
  <si>
    <t xml:space="preserve">Supervisor </t>
  </si>
  <si>
    <t>Servicios Básicos( Agua, luz, Internet)</t>
  </si>
  <si>
    <t>Costo Mensual Fijo del Mantenimiento de sus Archivo por parte de WESTER UNION</t>
  </si>
  <si>
    <t>Inversion Promedio Mensual</t>
  </si>
  <si>
    <t>d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</si>
  <si>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</si>
  <si>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</si>
  <si>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</si>
  <si>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</si>
  <si>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</si>
  <si>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</si>
  <si>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</si>
  <si>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</si>
  <si>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</si>
  <si>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</si>
  <si>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</si>
  <si>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</si>
  <si>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</si>
  <si>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</si>
  <si>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</si>
  <si>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</si>
  <si>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</si>
  <si>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</si>
  <si>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</si>
  <si>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</si>
  <si>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>$100</t>
  </si>
  <si>
    <t>$0,43</t>
  </si>
  <si>
    <t>$0,41</t>
  </si>
  <si>
    <t>$0,38</t>
  </si>
  <si>
    <t>$0,34</t>
  </si>
  <si>
    <t>$0,30</t>
  </si>
  <si>
    <t>Inversión Inicial</t>
  </si>
  <si>
    <t>Traslado Inicial</t>
  </si>
  <si>
    <t>$1,77</t>
  </si>
  <si>
    <t>$1,60</t>
  </si>
  <si>
    <t>$0,60</t>
  </si>
  <si>
    <t xml:space="preserve">Kit de Almacenamiento </t>
  </si>
  <si>
    <t>Orenamiento e Indexación por File</t>
  </si>
  <si>
    <t>Orenamiento e Indexación Normal</t>
  </si>
  <si>
    <t>Propuesta economica radicación</t>
  </si>
  <si>
    <t>Operario</t>
  </si>
  <si>
    <t>Costo por operario</t>
  </si>
  <si>
    <t>Propuesta Económica  Administracion de Información CH GROUP</t>
  </si>
  <si>
    <t>Propuesta Económica  Administracion de Información SINPETSA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</si>
</sst>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\ #,##0_);[Red]\(&quot;$&quot;\ #,##0\)"/>
    <numFmt numFmtId="165" formatCode="&quot;$&quot;\ #,##0.00_);[Red]\(&quot;$&quot;\ #,##0.00\)"/>
    <numFmt numFmtId="166" formatCode="_(&quot;$&quot;\ * #,##0.00_);_(&quot;$&quot;\ * \(#,##0.00\);_(&quot;$&quot;\ * &quot;-&quot;??_);_(@_)"/>
    <numFmt numFmtId="167" formatCode="_ [$$-2C0A]\ * #,##0.00_ ;_ [$$-2C0A]\ * \-#,##0.00_ ;_ [$$-2C0A]\ * &quot;-&quot;??_ ;_ @_ "/>
    <numFmt numFmtId="168" formatCode="_-[$$-340A]\ * #,##0.00_-;\-[$$-340A]\ * #,##0.00_-;_-[$$-340A]\ * &quot;-&quot;??_-;_-@_-"/>
    <numFmt numFmtId="169" formatCode="_(&quot;$&quot;\ * #,##0_);_(&quot;$&quot;\ * \(#,##0\);_(&quot;$&quot;\ * &quot;-&quot;??_);_(@_)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2"/>
      <name val="Arial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7" fillId="0" borderId="0" applyFont="0" applyFill="0" applyBorder="0" applyAlignment="0" applyProtection="0"/>
  </cellStyleXfs>
  <cellXfs count="97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0" fillId="0" borderId="0" xfId="0" applyFill="1"/>
    <xf numFmtId="0" fontId="0" fillId="0" borderId="0" xfId="0" applyAlignment="1">
      <alignment horizontal="center" vertical="justify" wrapText="1"/>
    </xf>
    <xf numFmtId="0" fontId="2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9" xfId="0" applyBorder="1" applyAlignment="1">
      <alignment horizontal="center" vertical="justify" wrapText="1"/>
    </xf>
    <xf numFmtId="0" fontId="4" fillId="0" borderId="10" xfId="0" applyFont="1" applyFill="1" applyBorder="1" applyAlignment="1">
      <alignment horizontal="center" vertical="justify" wrapText="1"/>
    </xf>
    <xf numFmtId="0" fontId="0" fillId="0" borderId="15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6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justify" wrapText="1"/>
    </xf>
    <xf numFmtId="0" fontId="8" fillId="0" borderId="1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7" fontId="1" fillId="0" borderId="18" xfId="1" applyNumberFormat="1" applyFont="1" applyFill="1" applyBorder="1" applyAlignment="1">
      <alignment horizontal="center" vertical="top"/>
    </xf>
    <xf numFmtId="0" fontId="0" fillId="0" borderId="17" xfId="0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Fill="1" applyBorder="1" applyAlignment="1">
      <alignment horizontal="center"/>
    </xf>
    <xf numFmtId="167" fontId="1" fillId="0" borderId="11" xfId="1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167" fontId="11" fillId="4" borderId="8" xfId="0" applyNumberFormat="1" applyFont="1" applyFill="1" applyBorder="1" applyAlignment="1">
      <alignment horizontal="center"/>
    </xf>
    <xf numFmtId="168" fontId="11" fillId="4" borderId="8" xfId="0" applyNumberFormat="1" applyFont="1" applyFill="1" applyBorder="1" applyAlignment="1">
      <alignment horizontal="center"/>
    </xf>
    <xf numFmtId="167" fontId="10" fillId="3" borderId="8" xfId="0" applyNumberFormat="1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165" fontId="11" fillId="4" borderId="0" xfId="0" applyNumberFormat="1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164" fontId="12" fillId="3" borderId="9" xfId="0" applyNumberFormat="1" applyFont="1" applyFill="1" applyBorder="1" applyAlignment="1">
      <alignment horizontal="center"/>
    </xf>
    <xf numFmtId="0" fontId="10" fillId="4" borderId="4" xfId="0" applyFont="1" applyFill="1" applyBorder="1"/>
    <xf numFmtId="0" fontId="10" fillId="4" borderId="1" xfId="0" applyFont="1" applyFill="1" applyBorder="1"/>
    <xf numFmtId="17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6" fontId="2" fillId="0" borderId="12" xfId="1" applyFont="1" applyBorder="1" applyAlignment="1">
      <alignment horizontal="right"/>
    </xf>
    <xf numFmtId="0" fontId="10" fillId="3" borderId="9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165" fontId="11" fillId="4" borderId="0" xfId="0" applyNumberFormat="1" applyFont="1" applyFill="1" applyAlignment="1">
      <alignment horizontal="center" vertical="top"/>
    </xf>
    <xf numFmtId="165" fontId="11" fillId="4" borderId="5" xfId="0" applyNumberFormat="1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top"/>
    </xf>
    <xf numFmtId="0" fontId="3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10" fillId="4" borderId="4" xfId="0" applyFont="1" applyFill="1" applyBorder="1" applyAlignment="1">
      <alignment vertical="top"/>
    </xf>
    <xf numFmtId="0" fontId="10" fillId="4" borderId="1" xfId="0" applyFont="1" applyFill="1" applyBorder="1" applyAlignment="1">
      <alignment vertical="top"/>
    </xf>
    <xf numFmtId="165" fontId="12" fillId="3" borderId="9" xfId="0" applyNumberFormat="1" applyFont="1" applyFill="1" applyBorder="1" applyAlignment="1">
      <alignment horizontal="center" vertical="top"/>
    </xf>
    <xf numFmtId="0" fontId="9" fillId="6" borderId="12" xfId="0" applyFont="1" applyFill="1" applyBorder="1" applyAlignment="1">
      <alignment horizontal="center"/>
    </xf>
    <xf numFmtId="169" fontId="2" fillId="0" borderId="12" xfId="1" applyNumberFormat="1" applyFont="1" applyBorder="1" applyAlignment="1">
      <alignment horizontal="right"/>
    </xf>
    <xf numFmtId="0" fontId="2" fillId="0" borderId="13" xfId="0" applyFont="1" applyBorder="1"/>
    <xf numFmtId="0" fontId="2" fillId="0" borderId="17" xfId="0" applyFont="1" applyBorder="1"/>
    <xf numFmtId="0" fontId="2" fillId="0" borderId="10" xfId="0" applyFont="1" applyBorder="1"/>
    <xf numFmtId="0" fontId="2" fillId="0" borderId="2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4" fillId="5" borderId="0" xfId="0" applyFont="1" applyFill="1" applyAlignment="1">
      <alignment horizontal="center"/>
    </xf>
    <xf numFmtId="0" fontId="14" fillId="5" borderId="7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2" fillId="6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0" fontId="13" fillId="6" borderId="9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7" borderId="3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7" borderId="9" xfId="0" applyFont="1" applyFill="1" applyBorder="1" applyAlignment="1">
      <alignment horizontal="center"/>
    </xf>
    <xf numFmtId="164" fontId="12" fillId="7" borderId="9" xfId="0" applyNumberFormat="1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 vertical="top"/>
    </xf>
    <xf numFmtId="0" fontId="10" fillId="7" borderId="2" xfId="0" applyFont="1" applyFill="1" applyBorder="1" applyAlignment="1">
      <alignment horizontal="center" vertical="top"/>
    </xf>
    <xf numFmtId="0" fontId="10" fillId="7" borderId="3" xfId="0" applyFont="1" applyFill="1" applyBorder="1" applyAlignment="1">
      <alignment horizontal="center" vertical="top"/>
    </xf>
    <xf numFmtId="0" fontId="10" fillId="7" borderId="1" xfId="0" applyFont="1" applyFill="1" applyBorder="1" applyAlignment="1">
      <alignment horizontal="center" vertical="top"/>
    </xf>
    <xf numFmtId="0" fontId="10" fillId="7" borderId="2" xfId="0" applyFont="1" applyFill="1" applyBorder="1" applyAlignment="1">
      <alignment horizontal="center" vertical="top"/>
    </xf>
    <xf numFmtId="0" fontId="10" fillId="7" borderId="9" xfId="0" applyFont="1" applyFill="1" applyBorder="1" applyAlignment="1">
      <alignment horizontal="center" vertical="top"/>
    </xf>
    <xf numFmtId="165" fontId="12" fillId="7" borderId="9" xfId="0" applyNumberFormat="1" applyFont="1" applyFill="1" applyBorder="1" applyAlignment="1">
      <alignment horizontal="center" vertical="top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695325</xdr:colOff>
      <xdr:row>12</xdr:row>
      <xdr:rowOff>47625</xdr:rowOff>
    </xdr:from>
    <xdr:to>
      <xdr:col>10</xdr:col>
      <xdr:colOff>352425</xdr:colOff>
      <xdr:row>29</xdr:row>
      <xdr:rowOff>66675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425" y="26955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7"/>
  <sheetViews>
    <sheetView tabSelected="1" workbookViewId="0">
      <selection activeCell="B12" sqref="B12:E18"/>
    </sheetView>
  </sheetViews>
  <sheetFormatPr baseColWidth="10" defaultRowHeight="12.5" x14ac:dyDescent="0.25"/>
  <cols>
    <col min="2" max="2" width="34.81640625" customWidth="1"/>
    <col min="3" max="3" width="8.26953125" customWidth="1"/>
    <col min="4" max="4" width="18.81640625" customWidth="1"/>
    <col min="5" max="5" width="21.1796875" customWidth="1"/>
    <col min="6" max="6" width="6.54296875" customWidth="1"/>
    <col min="7" max="7" width="28.453125" customWidth="1"/>
    <col min="8" max="8" width="17.7265625" customWidth="1"/>
    <col min="9" max="9" width="12.81640625" customWidth="1"/>
    <col min="10" max="10" width="22" customWidth="1"/>
  </cols>
  <sheetData>
    <row r="2" spans="2:10" ht="13" thickBot="1" x14ac:dyDescent="0.3"/>
    <row r="3" spans="2:10" ht="15" thickBot="1" x14ac:dyDescent="0.4">
      <c r="B3" s="83" t="s">
        <v>94</v>
      </c>
      <c r="C3" s="84"/>
      <c r="D3" s="84"/>
      <c r="E3" s="85"/>
      <c r="G3" s="72" t="s">
        <v>93</v>
      </c>
      <c r="H3" s="73"/>
      <c r="I3" s="73"/>
      <c r="J3" s="74"/>
    </row>
    <row r="4" spans="2:10" ht="15" customHeight="1" thickBot="1" x14ac:dyDescent="0.4">
      <c r="B4" s="86" t="s">
        <v>0</v>
      </c>
      <c r="C4" s="87" t="s">
        <v>6</v>
      </c>
      <c r="D4" s="87" t="s">
        <v>1</v>
      </c>
      <c r="E4" s="88" t="s">
        <v>2</v>
      </c>
      <c r="G4" s="65" t="s">
        <v>0</v>
      </c>
      <c r="H4" s="66" t="s">
        <v>6</v>
      </c>
      <c r="I4" s="66" t="s">
        <v>1</v>
      </c>
      <c r="J4" s="67" t="s">
        <v>2</v>
      </c>
    </row>
    <row r="5" spans="2:10" ht="14.5" x14ac:dyDescent="0.35">
      <c r="B5" s="34" t="s">
        <v>87</v>
      </c>
      <c r="C5" s="68">
        <v>150</v>
      </c>
      <c r="D5" s="35">
        <v>1.77</v>
      </c>
      <c r="E5" s="36">
        <f>D5*C5</f>
        <v>265.5</v>
      </c>
      <c r="G5" s="34" t="s">
        <v>87</v>
      </c>
      <c r="H5" s="68">
        <v>1000</v>
      </c>
      <c r="I5" s="35">
        <v>1.77</v>
      </c>
      <c r="J5" s="36">
        <f>I5*H5</f>
        <v>1770</v>
      </c>
    </row>
    <row r="6" spans="2:10" ht="14.5" x14ac:dyDescent="0.35">
      <c r="B6" s="34" t="s">
        <v>89</v>
      </c>
      <c r="C6" s="68">
        <v>150</v>
      </c>
      <c r="D6" s="35">
        <v>1.6</v>
      </c>
      <c r="E6" s="36">
        <f>D6*C6</f>
        <v>240</v>
      </c>
      <c r="G6" s="34" t="s">
        <v>88</v>
      </c>
      <c r="H6" s="68">
        <v>4000</v>
      </c>
      <c r="I6" s="35">
        <v>0.18</v>
      </c>
      <c r="J6" s="36">
        <f>I6*H6</f>
        <v>720</v>
      </c>
    </row>
    <row r="7" spans="2:10" ht="15" thickBot="1" x14ac:dyDescent="0.4">
      <c r="B7" s="37" t="s">
        <v>83</v>
      </c>
      <c r="C7" s="69">
        <v>150</v>
      </c>
      <c r="D7" s="35">
        <v>0.6</v>
      </c>
      <c r="E7" s="36">
        <f>D7*C7</f>
        <v>90</v>
      </c>
      <c r="G7" s="37" t="s">
        <v>83</v>
      </c>
      <c r="H7" s="69">
        <v>1000</v>
      </c>
      <c r="I7" s="35">
        <v>0.6</v>
      </c>
      <c r="J7" s="36">
        <f>I7*H7</f>
        <v>600</v>
      </c>
    </row>
    <row r="8" spans="2:10" ht="14.5" x14ac:dyDescent="0.35">
      <c r="B8" s="1"/>
      <c r="C8" s="1"/>
      <c r="D8" s="39" t="s">
        <v>3</v>
      </c>
      <c r="E8" s="36">
        <f>SUM(E5:E7)</f>
        <v>595.5</v>
      </c>
      <c r="G8" s="1"/>
      <c r="H8" s="1"/>
      <c r="I8" s="39" t="s">
        <v>3</v>
      </c>
      <c r="J8" s="36">
        <f>SUM(J5:J7)</f>
        <v>3090</v>
      </c>
    </row>
    <row r="9" spans="2:10" ht="15" thickBot="1" x14ac:dyDescent="0.4">
      <c r="B9" s="1"/>
      <c r="C9" s="1"/>
      <c r="D9" s="39" t="s">
        <v>4</v>
      </c>
      <c r="E9" s="36">
        <f>E8*14%</f>
        <v>83.37</v>
      </c>
      <c r="G9" s="1"/>
      <c r="H9" s="1"/>
      <c r="I9" s="39" t="s">
        <v>4</v>
      </c>
      <c r="J9" s="36">
        <f>J8*14%</f>
        <v>432.6</v>
      </c>
    </row>
    <row r="10" spans="2:10" ht="16" thickBot="1" x14ac:dyDescent="0.4">
      <c r="B10" s="2"/>
      <c r="C10" s="1"/>
      <c r="D10" s="40" t="s">
        <v>5</v>
      </c>
      <c r="E10" s="89">
        <f>SUM(E8:E9)</f>
        <v>678.87</v>
      </c>
      <c r="G10" s="2"/>
      <c r="H10" s="1"/>
      <c r="I10" s="40" t="s">
        <v>5</v>
      </c>
      <c r="J10" s="38">
        <f>SUM(J8:J9)</f>
        <v>3522.6</v>
      </c>
    </row>
    <row r="11" spans="2:10" ht="13" thickBot="1" x14ac:dyDescent="0.3"/>
    <row r="12" spans="2:10" ht="18.75" customHeight="1" thickBot="1" x14ac:dyDescent="0.3">
      <c r="B12" s="90" t="s">
        <v>75</v>
      </c>
      <c r="C12" s="91"/>
      <c r="D12" s="91"/>
      <c r="E12" s="92"/>
    </row>
    <row r="13" spans="2:10" ht="15" customHeight="1" thickBot="1" x14ac:dyDescent="0.3">
      <c r="B13" s="93" t="s">
        <v>0</v>
      </c>
      <c r="C13" s="94" t="s">
        <v>6</v>
      </c>
      <c r="D13" s="94" t="s">
        <v>1</v>
      </c>
      <c r="E13" s="95" t="s">
        <v>2</v>
      </c>
    </row>
    <row r="14" spans="2:10" ht="13" x14ac:dyDescent="0.25">
      <c r="B14" s="45" t="s">
        <v>8</v>
      </c>
      <c r="C14" s="46">
        <v>150</v>
      </c>
      <c r="D14" s="47">
        <v>0.75</v>
      </c>
      <c r="E14" s="48">
        <f>C14*D14</f>
        <v>112.5</v>
      </c>
    </row>
    <row r="15" spans="2:10" s="3" customFormat="1" ht="16" thickBot="1" x14ac:dyDescent="0.3">
      <c r="B15" s="49"/>
      <c r="C15" s="50"/>
      <c r="D15" s="50"/>
      <c r="E15" s="51"/>
    </row>
    <row r="16" spans="2:10" s="3" customFormat="1" ht="15.5" x14ac:dyDescent="0.25">
      <c r="B16" s="52"/>
      <c r="C16" s="53"/>
      <c r="D16" s="54" t="s">
        <v>3</v>
      </c>
      <c r="E16" s="48">
        <f>SUM(E14:E15)</f>
        <v>112.5</v>
      </c>
    </row>
    <row r="17" spans="2:5" s="3" customFormat="1" ht="15" thickBot="1" x14ac:dyDescent="0.3">
      <c r="B17" s="53"/>
      <c r="C17" s="53"/>
      <c r="D17" s="54" t="s">
        <v>4</v>
      </c>
      <c r="E17" s="48">
        <f>E16*14%</f>
        <v>15.750000000000002</v>
      </c>
    </row>
    <row r="18" spans="2:5" s="3" customFormat="1" ht="15" thickBot="1" x14ac:dyDescent="0.3">
      <c r="B18" s="53"/>
      <c r="C18" s="53"/>
      <c r="D18" s="55" t="s">
        <v>5</v>
      </c>
      <c r="E18" s="96">
        <f>SUM(E16:E17)</f>
        <v>128.25</v>
      </c>
    </row>
    <row r="20" spans="2:5" ht="13" thickBot="1" x14ac:dyDescent="0.3"/>
    <row r="21" spans="2:5" ht="15" thickBot="1" x14ac:dyDescent="0.3">
      <c r="B21" s="75" t="s">
        <v>90</v>
      </c>
      <c r="C21" s="76"/>
      <c r="D21" s="76"/>
      <c r="E21" s="77"/>
    </row>
    <row r="22" spans="2:5" ht="15" thickBot="1" x14ac:dyDescent="0.3">
      <c r="B22" s="70" t="s">
        <v>0</v>
      </c>
      <c r="C22" s="71" t="s">
        <v>39</v>
      </c>
      <c r="D22" s="71" t="s">
        <v>92</v>
      </c>
      <c r="E22" s="44" t="s">
        <v>2</v>
      </c>
    </row>
    <row r="23" spans="2:5" ht="13" x14ac:dyDescent="0.25">
      <c r="B23" s="45" t="s">
        <v>91</v>
      </c>
      <c r="C23" s="46">
        <v>1</v>
      </c>
      <c r="D23" s="47">
        <v>1500</v>
      </c>
      <c r="E23" s="48">
        <f>C23*D23</f>
        <v>1500</v>
      </c>
    </row>
    <row r="24" spans="2:5" ht="16" thickBot="1" x14ac:dyDescent="0.3">
      <c r="B24" s="49"/>
      <c r="C24" s="50"/>
      <c r="D24" s="50"/>
      <c r="E24" s="51"/>
    </row>
    <row r="25" spans="2:5" ht="15.5" x14ac:dyDescent="0.25">
      <c r="B25" s="52"/>
      <c r="C25" s="53"/>
      <c r="D25" s="54" t="s">
        <v>3</v>
      </c>
      <c r="E25" s="48">
        <f>SUM(E23:E24)</f>
        <v>1500</v>
      </c>
    </row>
    <row r="26" spans="2:5" ht="15" thickBot="1" x14ac:dyDescent="0.3">
      <c r="B26" s="53"/>
      <c r="C26" s="53"/>
      <c r="D26" s="54" t="s">
        <v>4</v>
      </c>
      <c r="E26" s="48">
        <f>E25*14%</f>
        <v>210.00000000000003</v>
      </c>
    </row>
    <row r="27" spans="2:5" ht="15" thickBot="1" x14ac:dyDescent="0.3">
      <c r="B27" s="53"/>
      <c r="C27" s="53"/>
      <c r="D27" s="55" t="s">
        <v>5</v>
      </c>
      <c r="E27" s="56">
        <f>SUM(E25:E26)</f>
        <v>1710</v>
      </c>
    </row>
  </sheetData>
  <mergeCells count="4">
    <mergeCell ref="B3:E3"/>
    <mergeCell ref="B12:E12"/>
    <mergeCell ref="G3:J3"/>
    <mergeCell ref="B21:E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6:M29"/>
  <sheetViews>
    <sheetView topLeftCell="A12" workbookViewId="0">
      <selection activeCell="F38" sqref="F38"/>
    </sheetView>
  </sheetViews>
  <sheetFormatPr baseColWidth="10" defaultRowHeight="12.5" x14ac:dyDescent="0.25"/>
  <cols>
    <col min="3" max="3" width="17.7265625" bestFit="1" customWidth="1"/>
    <col min="7" max="7" width="11.54296875" bestFit="1" customWidth="1"/>
  </cols>
  <sheetData>
    <row r="6" spans="3:13" ht="13" thickBot="1" x14ac:dyDescent="0.3">
      <c r="C6" s="4"/>
      <c r="D6" s="4"/>
      <c r="E6" s="4"/>
      <c r="F6" s="4"/>
      <c r="G6" s="4"/>
      <c r="H6" s="4"/>
      <c r="I6" s="4"/>
      <c r="J6" s="4"/>
      <c r="K6" s="4"/>
      <c r="L6" s="4"/>
      <c r="M6" s="10"/>
    </row>
    <row r="7" spans="3:13" ht="25.5" thickBot="1" x14ac:dyDescent="0.3">
      <c r="C7" s="5"/>
      <c r="D7" s="6" t="s">
        <v>10</v>
      </c>
      <c r="E7" s="6"/>
      <c r="F7" s="7"/>
      <c r="H7" s="4"/>
      <c r="I7" s="4"/>
      <c r="J7" s="4"/>
      <c r="K7" s="4"/>
      <c r="L7" s="4"/>
      <c r="M7" s="10"/>
    </row>
    <row r="8" spans="3:13" ht="50" x14ac:dyDescent="0.25">
      <c r="C8" s="11" t="s">
        <v>11</v>
      </c>
      <c r="D8" s="12" t="s">
        <v>12</v>
      </c>
      <c r="E8" s="12" t="s">
        <v>15</v>
      </c>
      <c r="F8" s="12" t="s">
        <v>13</v>
      </c>
      <c r="G8" s="13" t="s">
        <v>14</v>
      </c>
    </row>
    <row r="9" spans="3:13" ht="15" thickBot="1" x14ac:dyDescent="0.3">
      <c r="C9" s="8">
        <v>0.5</v>
      </c>
      <c r="D9" s="9">
        <v>40</v>
      </c>
      <c r="E9" s="9">
        <v>0.61</v>
      </c>
      <c r="F9" s="9">
        <v>15</v>
      </c>
      <c r="G9" s="14">
        <f>C9/F9</f>
        <v>3.3333333333333333E-2</v>
      </c>
    </row>
    <row r="14" spans="3:13" x14ac:dyDescent="0.25">
      <c r="C14" s="23" t="s">
        <v>56</v>
      </c>
      <c r="D14">
        <v>100</v>
      </c>
    </row>
    <row r="15" spans="3:13" x14ac:dyDescent="0.25">
      <c r="C15" s="23"/>
    </row>
    <row r="16" spans="3:13" ht="14" x14ac:dyDescent="0.3">
      <c r="C16" s="57" t="s">
        <v>32</v>
      </c>
      <c r="D16" s="57" t="s">
        <v>33</v>
      </c>
    </row>
    <row r="17" spans="3:5" x14ac:dyDescent="0.25">
      <c r="C17" s="41" t="s">
        <v>66</v>
      </c>
      <c r="D17" s="43" t="s">
        <v>76</v>
      </c>
      <c r="E17" s="23" t="s">
        <v>67</v>
      </c>
    </row>
    <row r="18" spans="3:5" x14ac:dyDescent="0.25">
      <c r="C18" s="42" t="s">
        <v>69</v>
      </c>
      <c r="D18" s="43" t="s">
        <v>74</v>
      </c>
      <c r="E18" s="23" t="s">
        <v>68</v>
      </c>
    </row>
    <row r="19" spans="3:5" x14ac:dyDescent="0.25">
      <c r="C19" s="42" t="s">
        <v>70</v>
      </c>
      <c r="D19" s="43" t="s">
        <v>73</v>
      </c>
      <c r="E19" s="23" t="s">
        <v>68</v>
      </c>
    </row>
    <row r="20" spans="3:5" x14ac:dyDescent="0.25">
      <c r="C20" s="42" t="s">
        <v>71</v>
      </c>
      <c r="D20" s="43" t="s">
        <v>63</v>
      </c>
      <c r="E20" s="23" t="s">
        <v>68</v>
      </c>
    </row>
    <row r="21" spans="3:5" x14ac:dyDescent="0.25">
      <c r="C21" s="42" t="s">
        <v>72</v>
      </c>
      <c r="D21" s="43" t="s">
        <v>62</v>
      </c>
      <c r="E21" s="23"/>
    </row>
    <row r="22" spans="3:5" x14ac:dyDescent="0.25">
      <c r="C22" s="42" t="s">
        <v>61</v>
      </c>
      <c r="D22" s="43" t="s">
        <v>64</v>
      </c>
      <c r="E22" s="23" t="s">
        <v>68</v>
      </c>
    </row>
    <row r="23" spans="3:5" x14ac:dyDescent="0.25">
      <c r="C23" s="42" t="s">
        <v>60</v>
      </c>
      <c r="D23" s="43" t="s">
        <v>59</v>
      </c>
      <c r="E23" s="23" t="s">
        <v>68</v>
      </c>
    </row>
    <row r="24" spans="3:5" x14ac:dyDescent="0.25">
      <c r="C24" s="42" t="s">
        <v>58</v>
      </c>
      <c r="D24" s="43" t="s">
        <v>65</v>
      </c>
      <c r="E24" s="23" t="s">
        <v>68</v>
      </c>
    </row>
    <row r="25" spans="3:5" x14ac:dyDescent="0.25">
      <c r="C25" s="41" t="s">
        <v>57</v>
      </c>
      <c r="D25" s="43" t="s">
        <v>77</v>
      </c>
      <c r="E25" s="23" t="s">
        <v>68</v>
      </c>
    </row>
    <row r="26" spans="3:5" x14ac:dyDescent="0.25">
      <c r="C26" s="42" t="s">
        <v>37</v>
      </c>
      <c r="D26" s="43" t="s">
        <v>78</v>
      </c>
      <c r="E26" s="23" t="s">
        <v>68</v>
      </c>
    </row>
    <row r="27" spans="3:5" x14ac:dyDescent="0.25">
      <c r="C27" s="42" t="s">
        <v>36</v>
      </c>
      <c r="D27" s="43" t="s">
        <v>79</v>
      </c>
      <c r="E27" s="23" t="s">
        <v>68</v>
      </c>
    </row>
    <row r="28" spans="3:5" x14ac:dyDescent="0.25">
      <c r="C28" s="42" t="s">
        <v>35</v>
      </c>
      <c r="D28" s="43" t="s">
        <v>80</v>
      </c>
      <c r="E28" s="23" t="s">
        <v>68</v>
      </c>
    </row>
    <row r="29" spans="3:5" x14ac:dyDescent="0.25">
      <c r="C29" s="42" t="s">
        <v>34</v>
      </c>
      <c r="D29" s="58" t="s">
        <v>81</v>
      </c>
      <c r="E29" s="23" t="s">
        <v>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E13"/>
  <sheetViews>
    <sheetView topLeftCell="A4" workbookViewId="0">
      <selection activeCell="C4" sqref="C4:E13"/>
    </sheetView>
  </sheetViews>
  <sheetFormatPr baseColWidth="10" defaultRowHeight="12.5" x14ac:dyDescent="0.25"/>
  <cols>
    <col min="3" max="3" width="10" bestFit="1" customWidth="1"/>
    <col min="4" max="4" width="58.54296875" bestFit="1" customWidth="1"/>
    <col min="5" max="5" width="15.81640625" bestFit="1" customWidth="1"/>
    <col min="6" max="6" width="14.81640625" bestFit="1" customWidth="1"/>
    <col min="8" max="8" width="20.453125" customWidth="1"/>
    <col min="9" max="9" width="21.1796875" customWidth="1"/>
    <col min="10" max="10" width="37.1796875" customWidth="1"/>
  </cols>
  <sheetData>
    <row r="3" spans="3:5" ht="13" thickBot="1" x14ac:dyDescent="0.3"/>
    <row r="4" spans="3:5" ht="13" thickBot="1" x14ac:dyDescent="0.3">
      <c r="C4" s="78" t="s">
        <v>40</v>
      </c>
      <c r="D4" s="79"/>
      <c r="E4" s="79"/>
    </row>
    <row r="5" spans="3:5" ht="15" thickBot="1" x14ac:dyDescent="0.4">
      <c r="C5" s="15" t="s">
        <v>16</v>
      </c>
      <c r="D5" s="16" t="s">
        <v>9</v>
      </c>
      <c r="E5" s="17" t="s">
        <v>28</v>
      </c>
    </row>
    <row r="6" spans="3:5" ht="14.5" x14ac:dyDescent="0.25">
      <c r="C6" s="18" t="s">
        <v>17</v>
      </c>
      <c r="D6" s="22" t="s">
        <v>27</v>
      </c>
      <c r="E6" s="20">
        <v>1.5</v>
      </c>
    </row>
    <row r="7" spans="3:5" ht="14.5" x14ac:dyDescent="0.25">
      <c r="C7" s="18" t="s">
        <v>18</v>
      </c>
      <c r="D7" s="22" t="s">
        <v>29</v>
      </c>
      <c r="E7" s="20">
        <v>2.5</v>
      </c>
    </row>
    <row r="8" spans="3:5" ht="14.5" x14ac:dyDescent="0.25">
      <c r="C8" s="21" t="s">
        <v>19</v>
      </c>
      <c r="D8" s="19" t="s">
        <v>20</v>
      </c>
      <c r="E8" s="20">
        <v>2</v>
      </c>
    </row>
    <row r="9" spans="3:5" ht="14.5" x14ac:dyDescent="0.25">
      <c r="C9" s="21" t="s">
        <v>21</v>
      </c>
      <c r="D9" s="19" t="s">
        <v>22</v>
      </c>
      <c r="E9" s="20">
        <v>0.5</v>
      </c>
    </row>
    <row r="10" spans="3:5" ht="14.5" x14ac:dyDescent="0.25">
      <c r="C10" s="21" t="s">
        <v>23</v>
      </c>
      <c r="D10" s="22" t="s">
        <v>41</v>
      </c>
      <c r="E10" s="20">
        <v>0.5</v>
      </c>
    </row>
    <row r="11" spans="3:5" ht="14.5" x14ac:dyDescent="0.25">
      <c r="C11" s="21" t="s">
        <v>24</v>
      </c>
      <c r="D11" s="22" t="s">
        <v>26</v>
      </c>
      <c r="E11" s="20">
        <v>1.25</v>
      </c>
    </row>
    <row r="12" spans="3:5" ht="14.5" x14ac:dyDescent="0.25">
      <c r="C12" s="21" t="s">
        <v>25</v>
      </c>
      <c r="D12" s="22" t="s">
        <v>30</v>
      </c>
      <c r="E12" s="20">
        <v>1.5</v>
      </c>
    </row>
    <row r="13" spans="3:5" ht="15" thickBot="1" x14ac:dyDescent="0.3">
      <c r="C13" s="26" t="s">
        <v>42</v>
      </c>
      <c r="D13" s="24" t="s">
        <v>38</v>
      </c>
      <c r="E13" s="25">
        <v>1.4</v>
      </c>
    </row>
  </sheetData>
  <mergeCells count="1">
    <mergeCell ref="C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E7:H20"/>
  <sheetViews>
    <sheetView workbookViewId="0">
      <selection activeCell="E8" sqref="E8:H17"/>
    </sheetView>
  </sheetViews>
  <sheetFormatPr baseColWidth="10" defaultRowHeight="12.5" x14ac:dyDescent="0.25"/>
  <cols>
    <col min="5" max="5" width="39.81640625" customWidth="1"/>
    <col min="6" max="6" width="12.54296875" customWidth="1"/>
    <col min="7" max="7" width="14.1796875" customWidth="1"/>
    <col min="8" max="8" width="20.26953125" customWidth="1"/>
  </cols>
  <sheetData>
    <row r="7" spans="5:8" ht="13" thickBot="1" x14ac:dyDescent="0.3"/>
    <row r="8" spans="5:8" ht="15" thickBot="1" x14ac:dyDescent="0.4">
      <c r="E8" s="72" t="s">
        <v>53</v>
      </c>
      <c r="F8" s="73"/>
      <c r="G8" s="73"/>
      <c r="H8" s="80"/>
    </row>
    <row r="9" spans="5:8" ht="15" thickBot="1" x14ac:dyDescent="0.4">
      <c r="E9" s="27" t="s">
        <v>43</v>
      </c>
      <c r="F9" s="28" t="s">
        <v>39</v>
      </c>
      <c r="G9" s="28" t="s">
        <v>44</v>
      </c>
      <c r="H9" s="28" t="s">
        <v>5</v>
      </c>
    </row>
    <row r="10" spans="5:8" ht="13.5" thickBot="1" x14ac:dyDescent="0.35">
      <c r="E10" s="29" t="s">
        <v>45</v>
      </c>
      <c r="F10" s="30" t="s">
        <v>50</v>
      </c>
      <c r="G10" s="31">
        <v>3.5</v>
      </c>
      <c r="H10" s="31">
        <v>1750</v>
      </c>
    </row>
    <row r="11" spans="5:8" ht="13.5" thickBot="1" x14ac:dyDescent="0.35">
      <c r="E11" s="29" t="s">
        <v>46</v>
      </c>
      <c r="F11" s="30">
        <v>3</v>
      </c>
      <c r="G11" s="32">
        <v>459</v>
      </c>
      <c r="H11" s="32">
        <f>F11*G11</f>
        <v>1377</v>
      </c>
    </row>
    <row r="12" spans="5:8" ht="13.5" thickBot="1" x14ac:dyDescent="0.35">
      <c r="E12" s="29" t="s">
        <v>51</v>
      </c>
      <c r="F12" s="30">
        <v>1</v>
      </c>
      <c r="G12" s="32">
        <v>810</v>
      </c>
      <c r="H12" s="32">
        <f>F12*G12</f>
        <v>810</v>
      </c>
    </row>
    <row r="13" spans="5:8" ht="13.5" thickBot="1" x14ac:dyDescent="0.35">
      <c r="E13" s="29" t="s">
        <v>52</v>
      </c>
      <c r="F13" s="30">
        <v>1</v>
      </c>
      <c r="G13" s="32">
        <v>100</v>
      </c>
      <c r="H13" s="32">
        <f t="shared" ref="H13:H16" si="0">F13*G13</f>
        <v>100</v>
      </c>
    </row>
    <row r="14" spans="5:8" ht="13.5" thickBot="1" x14ac:dyDescent="0.35">
      <c r="E14" s="29" t="s">
        <v>47</v>
      </c>
      <c r="F14" s="30">
        <v>1</v>
      </c>
      <c r="G14" s="32">
        <v>60</v>
      </c>
      <c r="H14" s="32">
        <f t="shared" si="0"/>
        <v>60</v>
      </c>
    </row>
    <row r="15" spans="5:8" ht="13.5" thickBot="1" x14ac:dyDescent="0.35">
      <c r="E15" s="29" t="s">
        <v>48</v>
      </c>
      <c r="F15" s="30">
        <v>1</v>
      </c>
      <c r="G15" s="32">
        <v>50</v>
      </c>
      <c r="H15" s="32">
        <f t="shared" si="0"/>
        <v>50</v>
      </c>
    </row>
    <row r="16" spans="5:8" ht="13.5" thickBot="1" x14ac:dyDescent="0.35">
      <c r="E16" s="29" t="s">
        <v>49</v>
      </c>
      <c r="F16" s="30">
        <v>2</v>
      </c>
      <c r="G16" s="32">
        <v>50</v>
      </c>
      <c r="H16" s="32">
        <f t="shared" si="0"/>
        <v>100</v>
      </c>
    </row>
    <row r="17" spans="5:8" ht="15" thickBot="1" x14ac:dyDescent="0.4">
      <c r="E17" s="27" t="s">
        <v>54</v>
      </c>
      <c r="F17" s="28"/>
      <c r="G17" s="28"/>
      <c r="H17" s="33">
        <f>SUM(H10:H16)</f>
        <v>4247</v>
      </c>
    </row>
    <row r="20" spans="5:8" x14ac:dyDescent="0.25">
      <c r="E20" s="23" t="s">
        <v>55</v>
      </c>
    </row>
  </sheetData>
  <mergeCells count="1">
    <mergeCell ref="E8:H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6"/>
  <sheetViews>
    <sheetView workbookViewId="0">
      <selection activeCell="B3" sqref="B3:C6"/>
    </sheetView>
  </sheetViews>
  <sheetFormatPr baseColWidth="10" defaultRowHeight="12.5" x14ac:dyDescent="0.25"/>
  <cols>
    <col min="2" max="2" width="24" customWidth="1"/>
  </cols>
  <sheetData>
    <row r="2" spans="2:3" ht="13" thickBot="1" x14ac:dyDescent="0.3"/>
    <row r="3" spans="2:3" ht="16" thickBot="1" x14ac:dyDescent="0.4">
      <c r="B3" s="81" t="s">
        <v>82</v>
      </c>
      <c r="C3" s="82"/>
    </row>
    <row r="4" spans="2:3" x14ac:dyDescent="0.25">
      <c r="B4" s="59" t="s">
        <v>7</v>
      </c>
      <c r="C4" s="62" t="s">
        <v>84</v>
      </c>
    </row>
    <row r="5" spans="2:3" x14ac:dyDescent="0.25">
      <c r="B5" s="60" t="s">
        <v>31</v>
      </c>
      <c r="C5" s="63" t="s">
        <v>85</v>
      </c>
    </row>
    <row r="6" spans="2:3" ht="13" thickBot="1" x14ac:dyDescent="0.3">
      <c r="B6" s="61" t="s">
        <v>83</v>
      </c>
      <c r="C6" s="64" t="s">
        <v>86</v>
      </c>
    </row>
  </sheetData>
  <mergeCells count="1">
    <mergeCell ref="B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Ordenamiento Normal</vt:lpstr>
      <vt:lpstr>Amortizacion de cajas</vt:lpstr>
      <vt:lpstr>Sevicios Adicionales</vt:lpstr>
      <vt:lpstr>Analisis de Costo Beneficio</vt:lpstr>
      <vt:lpstr>Hoja1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Santiago Gómez</cp:lastModifiedBy>
  <cp:lastPrinted>2016-06-16T16:36:37Z</cp:lastPrinted>
  <dcterms:created xsi:type="dcterms:W3CDTF">2011-02-02T13:59:28Z</dcterms:created>
  <dcterms:modified xsi:type="dcterms:W3CDTF">2017-10-19T22:15:27Z</dcterms:modified>
</cp:coreProperties>
</file>