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 GYE/Opticas GMO/"/>
    </mc:Choice>
  </mc:AlternateContent>
  <bookViews>
    <workbookView xWindow="0" yWindow="0" windowWidth="19200" windowHeight="7935" tabRatio="775" xr2:uid="{00000000-000D-0000-FFFF-FFFF00000000}"/>
  </bookViews>
  <sheets>
    <sheet name="Ordenamiento Normal" sheetId="4" r:id="rId1"/>
    <sheet name="NORMAL" sheetId="15" r:id="rId2"/>
    <sheet name="QUITO" sheetId="13" r:id="rId3"/>
    <sheet name="GYE" sheetId="14" state="hidden" r:id="rId4"/>
    <sheet name="Amortizacion de cajas" sheetId="9" r:id="rId5"/>
  </sheets>
  <calcPr calcId="171027"/>
  <fileRecoveryPr autoRecover="0"/>
</workbook>
</file>

<file path=xl/calcChain.xml><?xml version="1.0" encoding="utf-8"?>
<calcChain xmlns="http://schemas.openxmlformats.org/spreadsheetml/2006/main">
  <c r="E5" i="4" l="1"/>
  <c r="F5" i="4" s="1"/>
  <c r="G5" i="4" s="1"/>
  <c r="E6" i="4"/>
  <c r="F6" i="4" s="1"/>
  <c r="G6" i="4" s="1"/>
  <c r="E7" i="4"/>
  <c r="F7" i="4"/>
  <c r="G7" i="4" s="1"/>
  <c r="G8" i="4" l="1"/>
  <c r="F39" i="15"/>
  <c r="E22" i="15"/>
  <c r="F13" i="15"/>
  <c r="F14" i="15" s="1"/>
  <c r="G13" i="15" l="1"/>
  <c r="G14" i="15" s="1"/>
  <c r="F16" i="4"/>
  <c r="F15" i="4"/>
  <c r="E25" i="4" l="1"/>
  <c r="G25" i="4" s="1"/>
  <c r="G26" i="4" l="1"/>
  <c r="E4" i="14"/>
  <c r="F4" i="14" s="1"/>
  <c r="E5" i="14"/>
  <c r="F5" i="14"/>
  <c r="E6" i="14"/>
  <c r="F6" i="14" s="1"/>
  <c r="E7" i="14"/>
  <c r="F7" i="14" s="1"/>
  <c r="E8" i="14"/>
  <c r="F8" i="14" s="1"/>
  <c r="E9" i="14"/>
  <c r="F9" i="14"/>
  <c r="E10" i="14"/>
  <c r="F10" i="14" s="1"/>
  <c r="E11" i="14"/>
  <c r="F11" i="14" s="1"/>
  <c r="E12" i="14"/>
  <c r="F12" i="14" s="1"/>
  <c r="E13" i="14"/>
  <c r="F13" i="14"/>
  <c r="E14" i="14"/>
  <c r="F14" i="14" s="1"/>
  <c r="E15" i="14"/>
  <c r="F15" i="14" s="1"/>
  <c r="E16" i="14"/>
  <c r="F16" i="14" s="1"/>
  <c r="E17" i="14"/>
  <c r="F17" i="14" s="1"/>
  <c r="E18" i="14"/>
  <c r="F18" i="14" s="1"/>
  <c r="E19" i="14"/>
  <c r="F19" i="14"/>
  <c r="E20" i="14"/>
  <c r="F20" i="14" s="1"/>
  <c r="E21" i="14"/>
  <c r="F21" i="14" s="1"/>
  <c r="E22" i="14"/>
  <c r="F22" i="14" s="1"/>
  <c r="E23" i="14"/>
  <c r="F23" i="14"/>
  <c r="E3" i="14"/>
  <c r="F3" i="14" s="1"/>
  <c r="E3" i="13"/>
  <c r="E5" i="13"/>
  <c r="E14" i="13"/>
  <c r="E16" i="13"/>
  <c r="E18" i="13"/>
  <c r="E20" i="13"/>
  <c r="D3" i="13"/>
  <c r="D4" i="13"/>
  <c r="E4" i="13" s="1"/>
  <c r="D5" i="13"/>
  <c r="D6" i="13"/>
  <c r="E6" i="13" s="1"/>
  <c r="D7" i="13"/>
  <c r="E7" i="13" s="1"/>
  <c r="D8" i="13"/>
  <c r="E8" i="13" s="1"/>
  <c r="D9" i="13"/>
  <c r="E9" i="13" s="1"/>
  <c r="D10" i="13"/>
  <c r="E10" i="13" s="1"/>
  <c r="D11" i="13"/>
  <c r="E11" i="13" s="1"/>
  <c r="D12" i="13"/>
  <c r="E12" i="13" s="1"/>
  <c r="D13" i="13"/>
  <c r="E13" i="13" s="1"/>
  <c r="D14" i="13"/>
  <c r="D15" i="13"/>
  <c r="E15" i="13" s="1"/>
  <c r="D16" i="13"/>
  <c r="D17" i="13"/>
  <c r="E17" i="13" s="1"/>
  <c r="D18" i="13"/>
  <c r="D19" i="13"/>
  <c r="E19" i="13" s="1"/>
  <c r="D20" i="13"/>
  <c r="D2" i="13"/>
  <c r="E2" i="13" s="1"/>
  <c r="E16" i="4"/>
  <c r="E15" i="4"/>
  <c r="G15" i="4" s="1"/>
  <c r="E14" i="4"/>
  <c r="F14" i="4" s="1"/>
  <c r="G14" i="4" s="1"/>
  <c r="G16" i="4" l="1"/>
  <c r="G27" i="4"/>
  <c r="G28" i="4" s="1"/>
  <c r="G9" i="9"/>
  <c r="G17" i="4" l="1"/>
  <c r="G19" i="4" l="1"/>
  <c r="G20" i="4" s="1"/>
  <c r="G9" i="4"/>
  <c r="G10" i="4" l="1"/>
</calcChain>
</file>

<file path=xl/sharedStrings.xml><?xml version="1.0" encoding="utf-8"?>
<sst xmlns="http://schemas.openxmlformats.org/spreadsheetml/2006/main" count="301" uniqueCount="132">
  <si>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</si>
  <si>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</si>
  <si>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</si>
  <si>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</si>
  <si>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</si>
  <si>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</si>
  <si>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</si>
  <si>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</si>
  <si>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</si>
  <si>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</si>
  <si>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</si>
  <si>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</si>
  <si>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</si>
  <si>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</si>
  <si>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</si>
  <si>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</si>
  <si>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</si>
  <si>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</si>
  <si>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</si>
  <si>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</si>
  <si>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</si>
  <si>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</si>
  <si>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</si>
  <si>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</si>
  <si>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</si>
  <si>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</si>
  <si>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</si>
  <si>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</si>
  <si>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</si>
  <si>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</si>
  <si>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</si>
  <si>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</si>
  <si>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</si>
  <si>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</si>
  <si>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</si>
  <si>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</si>
  <si>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</si>
  <si>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</si>
  <si>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</si>
  <si>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</si>
  <si>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</si>
  <si>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</si>
  <si>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</si>
  <si>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</si>
  <si>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</si>
  <si>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</si>
  <si>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</si>
  <si>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</si>
  <si>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</si>
  <si>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</si>
  <si>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</si>
  <si>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</si>
  <si>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</si>
  <si>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</si>
  <si>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</si>
  <si>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</si>
  <si>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</si>
  <si>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</si>
  <si>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</si>
  <si>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</si>
  <si>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</si>
  <si>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</si>
  <si>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</si>
  <si>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</si>
  <si>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</si>
  <si>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</si>
  <si>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</si>
  <si>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</si>
  <si>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</si>
  <si>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</si>
  <si>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</si>
  <si>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</si>
  <si>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</si>
  <si>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</si>
  <si>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</si>
  <si>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</si>
  <si>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</si>
  <si>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</si>
  <si>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</si>
  <si>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</si>
  <si>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</si>
  <si>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</si>
  <si>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</si>
  <si>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</si>
  <si>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</si>
  <si>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</si>
  <si>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</si>
  <si>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</si>
  <si>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</si>
  <si>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ORDENAMIENTO NORMAL</t>
  </si>
  <si>
    <t xml:space="preserve">PROCESADO 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</si>
  <si>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</si>
  <si>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</si>
  <si>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</si>
  <si>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</si>
  <si>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</si>
  <si>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</si>
  <si>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</si>
  <si>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L</t>
  </si>
  <si>
    <t>M</t>
  </si>
  <si>
    <t>X</t>
  </si>
  <si>
    <t>J</t>
  </si>
  <si>
    <t>V</t>
  </si>
  <si>
    <t xml:space="preserve">CAJAS </t>
  </si>
  <si>
    <t>REN POR HORA</t>
  </si>
  <si>
    <t>REN DIARIO</t>
  </si>
  <si>
    <t>Dias</t>
  </si>
  <si>
    <t>Meses</t>
  </si>
  <si>
    <t xml:space="preserve">FECHA DE INICIO </t>
  </si>
  <si>
    <t>FECHA FINALIZACION</t>
  </si>
  <si>
    <t>O</t>
  </si>
  <si>
    <t xml:space="preserve">Ordenamiento </t>
  </si>
  <si>
    <t>I</t>
  </si>
  <si>
    <t>E</t>
  </si>
  <si>
    <t>CON INDEXACION :</t>
  </si>
  <si>
    <t>26 DIAS</t>
  </si>
  <si>
    <t>T</t>
  </si>
  <si>
    <t>OPERARIO 1</t>
  </si>
  <si>
    <t>DIAS</t>
  </si>
  <si>
    <t>MESES</t>
  </si>
  <si>
    <t>INFORMACION: De acuerdo a la inspección</t>
  </si>
  <si>
    <t>CAJAS DE</t>
  </si>
  <si>
    <t xml:space="preserve">1) Encuentra 330+169 = 499 Leitz </t>
  </si>
  <si>
    <t>DATA</t>
  </si>
  <si>
    <t>499 / 4 = 125 Cajas de Data</t>
  </si>
  <si>
    <t>2) 42 cartones grandes posee 7 leitz = 294 Leitz</t>
  </si>
  <si>
    <t>294 / 4 = 74 Cajas de Data</t>
  </si>
  <si>
    <t>3) Bodega 2 = 250 cartones posee 7 Leitz = 1750 Leitz</t>
  </si>
  <si>
    <t>1750 / 4 = 438 Cajas de Data</t>
  </si>
  <si>
    <t>4) Bodega 3 = 130 cartones posee 7 leitz = 910 Leitz</t>
  </si>
  <si>
    <t>910 / 4 = 228 Cajas de Data</t>
  </si>
  <si>
    <t>Precio Unt.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</si>
</sst>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&quot;$&quot;\ * #,##0_);_(&quot;$&quot;\ * \(#,##0\);_(&quot;$&quot;\ * &quot;-&quot;??_);_(@_)"/>
    <numFmt numFmtId="167" formatCode="_(* #,##0.00_);_(* \(#,##0.00\);_(* &quot;-&quot;??_);_(@_)"/>
    <numFmt numFmtId="168" formatCode="_-* #,##0\ _€_-;\-* #,##0\ _€_-;_-* &quot;-&quot;??\ _€_-;_-@_-"/>
    <numFmt numFmtId="169" formatCode="0\ &quot;P&quot;"/>
    <numFmt numFmtId="170" formatCode="0\ &quot;F&quot;"/>
    <numFmt numFmtId="171" formatCode="0.0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2"/>
      <color indexed="9"/>
      <name val="Calibri"/>
      <family val="2"/>
    </font>
    <font>
      <b/>
      <sz val="12"/>
      <color indexed="9"/>
      <name val="Times New Roman"/>
      <family val="1"/>
    </font>
    <font>
      <sz val="12"/>
      <color indexed="8"/>
      <name val="Calibri"/>
      <family val="2"/>
    </font>
    <font>
      <b/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165" fontId="7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7" fontId="24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horizontal="center" vertical="justify" wrapText="1"/>
    </xf>
    <xf numFmtId="0" fontId="4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5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6" fillId="5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4" fillId="0" borderId="0" xfId="0" applyFont="1"/>
    <xf numFmtId="17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5" fontId="4" fillId="0" borderId="10" xfId="1" applyFont="1" applyBorder="1" applyAlignment="1">
      <alignment horizontal="right"/>
    </xf>
    <xf numFmtId="0" fontId="9" fillId="6" borderId="10" xfId="0" applyFont="1" applyFill="1" applyBorder="1" applyAlignment="1">
      <alignment horizontal="center"/>
    </xf>
    <xf numFmtId="166" fontId="4" fillId="0" borderId="10" xfId="1" applyNumberFormat="1" applyFont="1" applyBorder="1" applyAlignment="1">
      <alignment horizontal="right"/>
    </xf>
    <xf numFmtId="0" fontId="2" fillId="0" borderId="0" xfId="4"/>
    <xf numFmtId="0" fontId="8" fillId="0" borderId="0" xfId="4" applyFont="1"/>
    <xf numFmtId="0" fontId="11" fillId="0" borderId="10" xfId="4" applyFont="1" applyBorder="1" applyAlignment="1"/>
    <xf numFmtId="0" fontId="10" fillId="0" borderId="10" xfId="4" applyFont="1" applyFill="1" applyBorder="1" applyAlignment="1">
      <alignment horizontal="left" vertical="center" wrapText="1"/>
    </xf>
    <xf numFmtId="0" fontId="10" fillId="0" borderId="10" xfId="4" applyFont="1" applyBorder="1" applyAlignment="1">
      <alignment horizontal="left" vertical="center" wrapText="1"/>
    </xf>
    <xf numFmtId="0" fontId="2" fillId="0" borderId="0" xfId="4" applyFont="1"/>
    <xf numFmtId="0" fontId="2" fillId="8" borderId="10" xfId="4" applyFont="1" applyFill="1" applyBorder="1"/>
    <xf numFmtId="0" fontId="2" fillId="0" borderId="10" xfId="4" applyFont="1" applyBorder="1"/>
    <xf numFmtId="164" fontId="12" fillId="0" borderId="10" xfId="5" applyNumberFormat="1" applyFont="1" applyBorder="1" applyAlignment="1">
      <alignment horizontal="center"/>
    </xf>
    <xf numFmtId="0" fontId="10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/>
    <xf numFmtId="164" fontId="12" fillId="2" borderId="10" xfId="5" applyNumberFormat="1" applyFont="1" applyFill="1" applyBorder="1" applyAlignment="1">
      <alignment horizontal="center"/>
    </xf>
    <xf numFmtId="9" fontId="2" fillId="8" borderId="10" xfId="4" applyNumberFormat="1" applyFont="1" applyFill="1" applyBorder="1" applyAlignment="1">
      <alignment horizontal="center" vertical="center"/>
    </xf>
    <xf numFmtId="0" fontId="2" fillId="8" borderId="10" xfId="4" applyFont="1" applyFill="1" applyBorder="1" applyAlignment="1">
      <alignment horizontal="center" vertical="center"/>
    </xf>
    <xf numFmtId="0" fontId="13" fillId="7" borderId="10" xfId="4" applyFont="1" applyFill="1" applyBorder="1" applyAlignment="1">
      <alignment vertical="center"/>
    </xf>
    <xf numFmtId="0" fontId="13" fillId="7" borderId="10" xfId="4" applyFont="1" applyFill="1" applyBorder="1" applyAlignment="1">
      <alignment horizontal="center" vertical="center"/>
    </xf>
    <xf numFmtId="9" fontId="13" fillId="7" borderId="10" xfId="4" applyNumberFormat="1" applyFont="1" applyFill="1" applyBorder="1" applyAlignment="1">
      <alignment horizontal="center" vertical="center"/>
    </xf>
    <xf numFmtId="0" fontId="13" fillId="0" borderId="10" xfId="4" applyFont="1" applyBorder="1" applyAlignment="1">
      <alignment vertical="center" wrapText="1"/>
    </xf>
    <xf numFmtId="0" fontId="13" fillId="0" borderId="10" xfId="4" applyFont="1" applyBorder="1" applyAlignment="1">
      <alignment horizontal="center" vertical="center"/>
    </xf>
    <xf numFmtId="164" fontId="13" fillId="0" borderId="10" xfId="4" applyNumberFormat="1" applyFont="1" applyBorder="1" applyAlignment="1">
      <alignment horizontal="right" vertical="center"/>
    </xf>
    <xf numFmtId="0" fontId="13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>
      <alignment wrapText="1"/>
    </xf>
    <xf numFmtId="164" fontId="13" fillId="2" borderId="10" xfId="4" applyNumberFormat="1" applyFont="1" applyFill="1" applyBorder="1" applyAlignment="1">
      <alignment horizontal="right" vertical="center"/>
    </xf>
    <xf numFmtId="0" fontId="13" fillId="0" borderId="10" xfId="4" applyFont="1" applyBorder="1" applyAlignment="1">
      <alignment vertical="center"/>
    </xf>
    <xf numFmtId="0" fontId="14" fillId="0" borderId="0" xfId="0" applyFont="1"/>
    <xf numFmtId="0" fontId="15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9" fontId="15" fillId="3" borderId="2" xfId="0" applyNumberFormat="1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164" fontId="16" fillId="4" borderId="15" xfId="0" applyNumberFormat="1" applyFont="1" applyFill="1" applyBorder="1" applyAlignment="1">
      <alignment horizontal="center"/>
    </xf>
    <xf numFmtId="164" fontId="16" fillId="4" borderId="16" xfId="0" applyNumberFormat="1" applyFont="1" applyFill="1" applyBorder="1" applyAlignment="1">
      <alignment horizontal="center"/>
    </xf>
    <xf numFmtId="164" fontId="16" fillId="4" borderId="0" xfId="0" applyNumberFormat="1" applyFont="1" applyFill="1" applyBorder="1" applyAlignment="1">
      <alignment horizontal="center"/>
    </xf>
    <xf numFmtId="164" fontId="16" fillId="4" borderId="4" xfId="0" applyNumberFormat="1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164" fontId="16" fillId="4" borderId="6" xfId="0" applyNumberFormat="1" applyFont="1" applyFill="1" applyBorder="1" applyAlignment="1">
      <alignment horizontal="center"/>
    </xf>
    <xf numFmtId="164" fontId="16" fillId="4" borderId="7" xfId="0" applyNumberFormat="1" applyFont="1" applyFill="1" applyBorder="1" applyAlignment="1">
      <alignment horizontal="center"/>
    </xf>
    <xf numFmtId="0" fontId="17" fillId="4" borderId="0" xfId="0" applyFont="1" applyFill="1"/>
    <xf numFmtId="0" fontId="15" fillId="4" borderId="14" xfId="0" applyFont="1" applyFill="1" applyBorder="1"/>
    <xf numFmtId="0" fontId="15" fillId="4" borderId="16" xfId="0" applyFont="1" applyFill="1" applyBorder="1"/>
    <xf numFmtId="0" fontId="15" fillId="4" borderId="3" xfId="0" applyFont="1" applyFill="1" applyBorder="1"/>
    <xf numFmtId="0" fontId="15" fillId="4" borderId="4" xfId="0" applyFont="1" applyFill="1" applyBorder="1"/>
    <xf numFmtId="0" fontId="18" fillId="4" borderId="0" xfId="0" applyFont="1" applyFill="1"/>
    <xf numFmtId="0" fontId="15" fillId="4" borderId="1" xfId="0" applyFont="1" applyFill="1" applyBorder="1"/>
    <xf numFmtId="0" fontId="15" fillId="4" borderId="8" xfId="0" applyFont="1" applyFill="1" applyBorder="1"/>
    <xf numFmtId="164" fontId="19" fillId="3" borderId="8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top"/>
    </xf>
    <xf numFmtId="9" fontId="15" fillId="3" borderId="2" xfId="0" applyNumberFormat="1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center" vertical="top"/>
    </xf>
    <xf numFmtId="164" fontId="16" fillId="4" borderId="15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21" fillId="4" borderId="0" xfId="0" applyFont="1" applyFill="1" applyAlignment="1">
      <alignment vertical="top"/>
    </xf>
    <xf numFmtId="0" fontId="17" fillId="4" borderId="0" xfId="0" applyFont="1" applyFill="1" applyAlignment="1">
      <alignment vertical="top"/>
    </xf>
    <xf numFmtId="0" fontId="15" fillId="4" borderId="14" xfId="0" applyFont="1" applyFill="1" applyBorder="1" applyAlignment="1">
      <alignment vertical="top"/>
    </xf>
    <xf numFmtId="0" fontId="15" fillId="4" borderId="3" xfId="0" applyFont="1" applyFill="1" applyBorder="1" applyAlignment="1">
      <alignment vertical="top"/>
    </xf>
    <xf numFmtId="0" fontId="15" fillId="4" borderId="1" xfId="0" applyFont="1" applyFill="1" applyBorder="1" applyAlignment="1">
      <alignment vertical="top"/>
    </xf>
    <xf numFmtId="0" fontId="13" fillId="0" borderId="10" xfId="4" applyFont="1" applyBorder="1" applyAlignment="1">
      <alignment horizontal="center" vertical="center" wrapText="1" shrinkToFit="1"/>
    </xf>
    <xf numFmtId="9" fontId="14" fillId="0" borderId="0" xfId="0" applyNumberFormat="1" applyFont="1" applyFill="1"/>
    <xf numFmtId="0" fontId="1" fillId="9" borderId="0" xfId="6" applyFont="1" applyFill="1"/>
    <xf numFmtId="0" fontId="1" fillId="0" borderId="0" xfId="6" applyFont="1"/>
    <xf numFmtId="0" fontId="6" fillId="0" borderId="0" xfId="6" applyFont="1"/>
    <xf numFmtId="0" fontId="25" fillId="11" borderId="17" xfId="7" applyNumberFormat="1" applyFont="1" applyFill="1" applyBorder="1" applyAlignment="1">
      <alignment horizontal="center"/>
    </xf>
    <xf numFmtId="0" fontId="22" fillId="0" borderId="0" xfId="6" applyFont="1"/>
    <xf numFmtId="0" fontId="23" fillId="0" borderId="0" xfId="6" applyFont="1"/>
    <xf numFmtId="0" fontId="22" fillId="0" borderId="18" xfId="6" applyFont="1" applyBorder="1"/>
    <xf numFmtId="9" fontId="22" fillId="0" borderId="18" xfId="6" applyNumberFormat="1" applyFont="1" applyBorder="1" applyAlignment="1">
      <alignment horizontal="center"/>
    </xf>
    <xf numFmtId="9" fontId="22" fillId="12" borderId="10" xfId="6" applyNumberFormat="1" applyFont="1" applyFill="1" applyBorder="1" applyAlignment="1">
      <alignment horizontal="center"/>
    </xf>
    <xf numFmtId="0" fontId="6" fillId="2" borderId="10" xfId="6" applyFont="1" applyFill="1" applyBorder="1"/>
    <xf numFmtId="0" fontId="26" fillId="6" borderId="10" xfId="6" applyNumberFormat="1" applyFont="1" applyFill="1" applyBorder="1" applyAlignment="1">
      <alignment horizontal="center"/>
    </xf>
    <xf numFmtId="0" fontId="26" fillId="13" borderId="10" xfId="6" applyNumberFormat="1" applyFont="1" applyFill="1" applyBorder="1" applyAlignment="1">
      <alignment horizontal="center"/>
    </xf>
    <xf numFmtId="0" fontId="27" fillId="14" borderId="10" xfId="6" applyFont="1" applyFill="1" applyBorder="1" applyAlignment="1">
      <alignment horizontal="center"/>
    </xf>
    <xf numFmtId="0" fontId="28" fillId="15" borderId="19" xfId="6" applyFont="1" applyFill="1" applyBorder="1"/>
    <xf numFmtId="168" fontId="25" fillId="11" borderId="10" xfId="7" applyNumberFormat="1" applyFont="1" applyFill="1" applyBorder="1"/>
    <xf numFmtId="0" fontId="25" fillId="11" borderId="10" xfId="7" applyNumberFormat="1" applyFont="1" applyFill="1" applyBorder="1" applyAlignment="1">
      <alignment horizontal="center"/>
    </xf>
    <xf numFmtId="0" fontId="6" fillId="0" borderId="10" xfId="6" applyNumberFormat="1" applyFont="1" applyBorder="1" applyAlignment="1">
      <alignment horizontal="center"/>
    </xf>
    <xf numFmtId="0" fontId="6" fillId="0" borderId="10" xfId="6" applyFont="1" applyBorder="1"/>
    <xf numFmtId="0" fontId="23" fillId="0" borderId="20" xfId="6" applyFont="1" applyBorder="1"/>
    <xf numFmtId="0" fontId="25" fillId="0" borderId="10" xfId="6" applyNumberFormat="1" applyFont="1" applyBorder="1" applyAlignment="1">
      <alignment horizontal="center"/>
    </xf>
    <xf numFmtId="169" fontId="25" fillId="11" borderId="10" xfId="6" applyNumberFormat="1" applyFont="1" applyFill="1" applyBorder="1"/>
    <xf numFmtId="170" fontId="25" fillId="11" borderId="10" xfId="6" applyNumberFormat="1" applyFont="1" applyFill="1" applyBorder="1"/>
    <xf numFmtId="169" fontId="29" fillId="15" borderId="10" xfId="6" applyNumberFormat="1" applyFont="1" applyFill="1" applyBorder="1" applyAlignment="1">
      <alignment horizontal="center"/>
    </xf>
    <xf numFmtId="170" fontId="29" fillId="15" borderId="10" xfId="6" applyNumberFormat="1" applyFont="1" applyFill="1" applyBorder="1" applyAlignment="1">
      <alignment horizontal="center"/>
    </xf>
    <xf numFmtId="0" fontId="28" fillId="15" borderId="10" xfId="6" applyFont="1" applyFill="1" applyBorder="1" applyAlignment="1">
      <alignment horizontal="center"/>
    </xf>
    <xf numFmtId="0" fontId="27" fillId="0" borderId="0" xfId="6" applyFont="1"/>
    <xf numFmtId="0" fontId="22" fillId="16" borderId="10" xfId="6" applyFont="1" applyFill="1" applyBorder="1" applyAlignment="1">
      <alignment horizontal="left"/>
    </xf>
    <xf numFmtId="169" fontId="29" fillId="11" borderId="10" xfId="6" applyNumberFormat="1" applyFont="1" applyFill="1" applyBorder="1" applyAlignment="1">
      <alignment horizontal="center"/>
    </xf>
    <xf numFmtId="170" fontId="29" fillId="11" borderId="10" xfId="6" applyNumberFormat="1" applyFont="1" applyFill="1" applyBorder="1" applyAlignment="1">
      <alignment horizontal="center"/>
    </xf>
    <xf numFmtId="0" fontId="28" fillId="11" borderId="10" xfId="6" applyFont="1" applyFill="1" applyBorder="1" applyAlignment="1">
      <alignment horizontal="center"/>
    </xf>
    <xf numFmtId="0" fontId="22" fillId="0" borderId="21" xfId="6" applyFont="1" applyBorder="1"/>
    <xf numFmtId="0" fontId="22" fillId="2" borderId="21" xfId="6" applyFont="1" applyFill="1" applyBorder="1"/>
    <xf numFmtId="0" fontId="1" fillId="17" borderId="0" xfId="6" applyFont="1" applyFill="1"/>
    <xf numFmtId="0" fontId="30" fillId="0" borderId="10" xfId="7" applyNumberFormat="1" applyFont="1" applyBorder="1" applyAlignment="1">
      <alignment horizontal="center"/>
    </xf>
    <xf numFmtId="171" fontId="6" fillId="0" borderId="10" xfId="6" applyNumberFormat="1" applyFont="1" applyBorder="1" applyAlignment="1">
      <alignment horizontal="center"/>
    </xf>
    <xf numFmtId="14" fontId="6" fillId="0" borderId="22" xfId="6" applyNumberFormat="1" applyFont="1" applyBorder="1" applyAlignment="1">
      <alignment horizontal="left"/>
    </xf>
    <xf numFmtId="14" fontId="23" fillId="18" borderId="22" xfId="6" applyNumberFormat="1" applyFont="1" applyFill="1" applyBorder="1"/>
    <xf numFmtId="0" fontId="1" fillId="19" borderId="0" xfId="6" applyFont="1" applyFill="1"/>
    <xf numFmtId="0" fontId="1" fillId="12" borderId="0" xfId="6" applyFont="1" applyFill="1"/>
    <xf numFmtId="171" fontId="6" fillId="2" borderId="23" xfId="6" applyNumberFormat="1" applyFont="1" applyFill="1" applyBorder="1" applyAlignment="1">
      <alignment horizontal="center"/>
    </xf>
    <xf numFmtId="171" fontId="22" fillId="2" borderId="23" xfId="6" applyNumberFormat="1" applyFont="1" applyFill="1" applyBorder="1" applyAlignment="1">
      <alignment horizontal="center"/>
    </xf>
    <xf numFmtId="14" fontId="23" fillId="2" borderId="20" xfId="6" applyNumberFormat="1" applyFont="1" applyFill="1" applyBorder="1"/>
    <xf numFmtId="0" fontId="1" fillId="0" borderId="0" xfId="6" applyFont="1" applyAlignment="1">
      <alignment horizontal="center"/>
    </xf>
    <xf numFmtId="0" fontId="23" fillId="0" borderId="10" xfId="6" applyFont="1" applyBorder="1"/>
    <xf numFmtId="2" fontId="6" fillId="2" borderId="10" xfId="6" applyNumberFormat="1" applyFont="1" applyFill="1" applyBorder="1"/>
    <xf numFmtId="0" fontId="31" fillId="0" borderId="0" xfId="6" applyFont="1"/>
    <xf numFmtId="0" fontId="23" fillId="0" borderId="0" xfId="6" applyFont="1" applyAlignment="1">
      <alignment horizontal="center" vertical="center"/>
    </xf>
    <xf numFmtId="0" fontId="6" fillId="0" borderId="24" xfId="6" applyFont="1" applyBorder="1"/>
    <xf numFmtId="0" fontId="23" fillId="2" borderId="0" xfId="6" applyFont="1" applyFill="1"/>
    <xf numFmtId="0" fontId="15" fillId="3" borderId="20" xfId="0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/>
    </xf>
    <xf numFmtId="0" fontId="16" fillId="4" borderId="25" xfId="0" applyFont="1" applyFill="1" applyBorder="1" applyAlignment="1">
      <alignment horizontal="center"/>
    </xf>
    <xf numFmtId="0" fontId="16" fillId="4" borderId="22" xfId="0" applyFont="1" applyFill="1" applyBorder="1" applyAlignment="1">
      <alignment horizontal="center"/>
    </xf>
    <xf numFmtId="9" fontId="15" fillId="3" borderId="20" xfId="0" applyNumberFormat="1" applyFont="1" applyFill="1" applyBorder="1" applyAlignment="1">
      <alignment horizontal="center"/>
    </xf>
    <xf numFmtId="164" fontId="16" fillId="4" borderId="21" xfId="0" applyNumberFormat="1" applyFont="1" applyFill="1" applyBorder="1" applyAlignment="1">
      <alignment horizontal="center"/>
    </xf>
    <xf numFmtId="164" fontId="16" fillId="4" borderId="25" xfId="0" applyNumberFormat="1" applyFont="1" applyFill="1" applyBorder="1" applyAlignment="1">
      <alignment horizontal="center"/>
    </xf>
    <xf numFmtId="164" fontId="16" fillId="4" borderId="22" xfId="0" applyNumberFormat="1" applyFont="1" applyFill="1" applyBorder="1" applyAlignment="1">
      <alignment horizontal="center"/>
    </xf>
    <xf numFmtId="164" fontId="16" fillId="4" borderId="14" xfId="0" applyNumberFormat="1" applyFont="1" applyFill="1" applyBorder="1" applyAlignment="1">
      <alignment horizontal="center"/>
    </xf>
    <xf numFmtId="164" fontId="16" fillId="4" borderId="3" xfId="0" applyNumberFormat="1" applyFont="1" applyFill="1" applyBorder="1" applyAlignment="1">
      <alignment horizontal="center"/>
    </xf>
    <xf numFmtId="164" fontId="16" fillId="4" borderId="5" xfId="0" applyNumberFormat="1" applyFont="1" applyFill="1" applyBorder="1" applyAlignment="1">
      <alignment horizontal="center"/>
    </xf>
    <xf numFmtId="164" fontId="19" fillId="3" borderId="20" xfId="0" applyNumberFormat="1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 vertical="top"/>
    </xf>
    <xf numFmtId="0" fontId="20" fillId="4" borderId="25" xfId="0" applyFont="1" applyFill="1" applyBorder="1" applyAlignment="1">
      <alignment horizontal="center" vertical="top"/>
    </xf>
    <xf numFmtId="0" fontId="10" fillId="4" borderId="22" xfId="0" applyFont="1" applyFill="1" applyBorder="1" applyAlignment="1">
      <alignment horizontal="center" vertical="top"/>
    </xf>
    <xf numFmtId="0" fontId="15" fillId="4" borderId="15" xfId="0" applyFont="1" applyFill="1" applyBorder="1" applyAlignment="1">
      <alignment vertical="top"/>
    </xf>
    <xf numFmtId="0" fontId="15" fillId="4" borderId="0" xfId="0" applyFont="1" applyFill="1" applyBorder="1" applyAlignment="1">
      <alignment vertical="top"/>
    </xf>
    <xf numFmtId="0" fontId="15" fillId="4" borderId="2" xfId="0" applyFont="1" applyFill="1" applyBorder="1" applyAlignment="1">
      <alignment vertical="top"/>
    </xf>
    <xf numFmtId="164" fontId="16" fillId="4" borderId="21" xfId="0" applyNumberFormat="1" applyFont="1" applyFill="1" applyBorder="1" applyAlignment="1">
      <alignment horizontal="center" vertical="top"/>
    </xf>
    <xf numFmtId="0" fontId="15" fillId="4" borderId="21" xfId="0" applyFont="1" applyFill="1" applyBorder="1" applyAlignment="1">
      <alignment vertical="top"/>
    </xf>
    <xf numFmtId="0" fontId="15" fillId="4" borderId="25" xfId="0" applyFont="1" applyFill="1" applyBorder="1" applyAlignment="1">
      <alignment vertical="top"/>
    </xf>
    <xf numFmtId="0" fontId="15" fillId="4" borderId="20" xfId="0" applyFont="1" applyFill="1" applyBorder="1" applyAlignment="1">
      <alignment vertical="top"/>
    </xf>
    <xf numFmtId="164" fontId="16" fillId="4" borderId="25" xfId="0" applyNumberFormat="1" applyFont="1" applyFill="1" applyBorder="1" applyAlignment="1">
      <alignment horizontal="center" vertical="top"/>
    </xf>
    <xf numFmtId="164" fontId="19" fillId="3" borderId="20" xfId="0" applyNumberFormat="1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center" vertical="top"/>
    </xf>
    <xf numFmtId="0" fontId="20" fillId="4" borderId="25" xfId="0" applyFont="1" applyFill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164" fontId="20" fillId="4" borderId="0" xfId="0" applyNumberFormat="1" applyFont="1" applyFill="1" applyBorder="1" applyAlignment="1">
      <alignment horizontal="center" vertical="center"/>
    </xf>
    <xf numFmtId="164" fontId="20" fillId="4" borderId="6" xfId="0" applyNumberFormat="1" applyFont="1" applyFill="1" applyBorder="1" applyAlignment="1">
      <alignment horizontal="center" vertical="center"/>
    </xf>
    <xf numFmtId="164" fontId="20" fillId="4" borderId="25" xfId="0" applyNumberFormat="1" applyFont="1" applyFill="1" applyBorder="1" applyAlignment="1">
      <alignment horizontal="center" vertical="center"/>
    </xf>
    <xf numFmtId="164" fontId="20" fillId="4" borderId="22" xfId="0" applyNumberFormat="1" applyFont="1" applyFill="1" applyBorder="1" applyAlignment="1">
      <alignment horizontal="center" vertical="center"/>
    </xf>
    <xf numFmtId="0" fontId="22" fillId="0" borderId="1" xfId="6" applyFont="1" applyBorder="1" applyAlignment="1">
      <alignment horizontal="center"/>
    </xf>
    <xf numFmtId="0" fontId="22" fillId="0" borderId="2" xfId="6" applyFont="1" applyBorder="1" applyAlignment="1">
      <alignment horizontal="center"/>
    </xf>
    <xf numFmtId="0" fontId="22" fillId="0" borderId="8" xfId="6" applyFont="1" applyBorder="1" applyAlignment="1">
      <alignment horizontal="center"/>
    </xf>
    <xf numFmtId="0" fontId="23" fillId="10" borderId="1" xfId="6" applyFont="1" applyFill="1" applyBorder="1" applyAlignment="1">
      <alignment horizontal="center"/>
    </xf>
    <xf numFmtId="0" fontId="23" fillId="10" borderId="8" xfId="6" applyFont="1" applyFill="1" applyBorder="1" applyAlignment="1">
      <alignment horizontal="center"/>
    </xf>
  </cellXfs>
  <cellStyles count="8">
    <cellStyle name="Millares 2" xfId="7" xr:uid="{B79B062D-ADF0-465F-ADD4-8ED506B76D01}"/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Normal 4" xfId="6" xr:uid="{558FCB99-7AD6-4A3B-A0D6-C22C9DE9893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8"/>
  <sheetViews>
    <sheetView tabSelected="1" topLeftCell="B1" workbookViewId="0">
      <selection activeCell="I12" sqref="I12"/>
    </sheetView>
  </sheetViews>
  <sheetFormatPr baseColWidth="10" defaultColWidth="10.85546875" defaultRowHeight="12.75" x14ac:dyDescent="0.2"/>
  <cols>
    <col min="1" max="1" width="10.85546875" style="42"/>
    <col min="2" max="2" width="42.42578125" style="42" bestFit="1" customWidth="1"/>
    <col min="3" max="3" width="8.42578125" style="42" bestFit="1" customWidth="1"/>
    <col min="4" max="4" width="11.28515625" style="42" hidden="1" customWidth="1"/>
    <col min="5" max="5" width="5.140625" style="42" hidden="1" customWidth="1"/>
    <col min="6" max="6" width="10.140625" style="42" bestFit="1" customWidth="1"/>
    <col min="7" max="7" width="10.7109375" style="42" bestFit="1" customWidth="1"/>
    <col min="8" max="16384" width="10.85546875" style="42"/>
  </cols>
  <sheetData>
    <row r="2" spans="2:10" ht="13.5" thickBot="1" x14ac:dyDescent="0.25"/>
    <row r="3" spans="2:10" ht="15.75" thickBot="1" x14ac:dyDescent="0.3">
      <c r="B3" s="150" t="s">
        <v>82</v>
      </c>
      <c r="C3" s="151"/>
      <c r="D3" s="151"/>
      <c r="E3" s="151"/>
      <c r="F3" s="151"/>
      <c r="G3" s="152"/>
      <c r="J3" s="12"/>
    </row>
    <row r="4" spans="2:10" ht="15" customHeight="1" thickBot="1" x14ac:dyDescent="0.3">
      <c r="B4" s="126" t="s">
        <v>0</v>
      </c>
      <c r="C4" s="126" t="s">
        <v>6</v>
      </c>
      <c r="D4" s="44" t="s">
        <v>1</v>
      </c>
      <c r="E4" s="45">
        <v>0</v>
      </c>
      <c r="F4" s="130" t="s">
        <v>131</v>
      </c>
      <c r="G4" s="46" t="s">
        <v>2</v>
      </c>
    </row>
    <row r="5" spans="2:10" x14ac:dyDescent="0.2">
      <c r="B5" s="127" t="s">
        <v>7</v>
      </c>
      <c r="C5" s="127">
        <v>865</v>
      </c>
      <c r="D5" s="47">
        <v>1.77</v>
      </c>
      <c r="E5" s="47">
        <f>D5*$E$4</f>
        <v>0</v>
      </c>
      <c r="F5" s="134">
        <f>D5+E5</f>
        <v>1.77</v>
      </c>
      <c r="G5" s="131">
        <f>F5*C5</f>
        <v>1531.05</v>
      </c>
    </row>
    <row r="6" spans="2:10" x14ac:dyDescent="0.2">
      <c r="B6" s="128" t="s">
        <v>15</v>
      </c>
      <c r="C6" s="128">
        <v>865</v>
      </c>
      <c r="D6" s="49">
        <v>1.6</v>
      </c>
      <c r="E6" s="49">
        <f t="shared" ref="E6:E7" si="0">D6*$E$4</f>
        <v>0</v>
      </c>
      <c r="F6" s="135">
        <f t="shared" ref="F6:F7" si="1">D6+E6</f>
        <v>1.6</v>
      </c>
      <c r="G6" s="132">
        <f t="shared" ref="G6:G7" si="2">F6*C6</f>
        <v>1384</v>
      </c>
    </row>
    <row r="7" spans="2:10" ht="13.5" thickBot="1" x14ac:dyDescent="0.25">
      <c r="B7" s="129" t="s">
        <v>42</v>
      </c>
      <c r="C7" s="129">
        <v>865</v>
      </c>
      <c r="D7" s="53">
        <v>0.25</v>
      </c>
      <c r="E7" s="53">
        <f t="shared" si="0"/>
        <v>0</v>
      </c>
      <c r="F7" s="136">
        <f t="shared" si="1"/>
        <v>0.25</v>
      </c>
      <c r="G7" s="133">
        <f t="shared" si="2"/>
        <v>216.25</v>
      </c>
    </row>
    <row r="8" spans="2:10" ht="15" x14ac:dyDescent="0.25">
      <c r="B8" s="55"/>
      <c r="C8" s="55"/>
      <c r="D8" s="56" t="s">
        <v>3</v>
      </c>
      <c r="E8" s="57"/>
      <c r="F8" s="56" t="s">
        <v>3</v>
      </c>
      <c r="G8" s="131">
        <f>SUM(G5:G7)</f>
        <v>3131.3</v>
      </c>
    </row>
    <row r="9" spans="2:10" ht="15.75" thickBot="1" x14ac:dyDescent="0.3">
      <c r="B9" s="55"/>
      <c r="C9" s="55"/>
      <c r="D9" s="58" t="s">
        <v>4</v>
      </c>
      <c r="E9" s="59"/>
      <c r="F9" s="58" t="s">
        <v>4</v>
      </c>
      <c r="G9" s="132">
        <f>G8*12%</f>
        <v>375.75600000000003</v>
      </c>
    </row>
    <row r="10" spans="2:10" ht="16.5" thickBot="1" x14ac:dyDescent="0.3">
      <c r="B10" s="60"/>
      <c r="C10" s="55"/>
      <c r="D10" s="61" t="s">
        <v>5</v>
      </c>
      <c r="E10" s="62"/>
      <c r="F10" s="61" t="s">
        <v>5</v>
      </c>
      <c r="G10" s="137">
        <f>SUM(G8:G9)</f>
        <v>3507.056</v>
      </c>
    </row>
    <row r="11" spans="2:10" ht="13.5" thickBot="1" x14ac:dyDescent="0.25"/>
    <row r="12" spans="2:10" ht="18.75" customHeight="1" thickBot="1" x14ac:dyDescent="0.25">
      <c r="B12" s="153" t="s">
        <v>41</v>
      </c>
      <c r="C12" s="154"/>
      <c r="D12" s="154"/>
      <c r="E12" s="154"/>
      <c r="F12" s="154"/>
      <c r="G12" s="155"/>
    </row>
    <row r="13" spans="2:10" ht="15" customHeight="1" thickBot="1" x14ac:dyDescent="0.3">
      <c r="B13" s="64" t="s">
        <v>0</v>
      </c>
      <c r="C13" s="65" t="s">
        <v>6</v>
      </c>
      <c r="D13" s="65" t="s">
        <v>1</v>
      </c>
      <c r="E13" s="66">
        <v>0</v>
      </c>
      <c r="F13" s="45" t="s">
        <v>131</v>
      </c>
      <c r="G13" s="67" t="s">
        <v>2</v>
      </c>
    </row>
    <row r="14" spans="2:10" x14ac:dyDescent="0.2">
      <c r="B14" s="138" t="s">
        <v>8</v>
      </c>
      <c r="C14" s="138">
        <v>865</v>
      </c>
      <c r="D14" s="68">
        <v>0.66</v>
      </c>
      <c r="E14" s="68">
        <f>D14*$E$13</f>
        <v>0</v>
      </c>
      <c r="F14" s="144">
        <f>E14+D14</f>
        <v>0.66</v>
      </c>
      <c r="G14" s="144">
        <f>F14*C14</f>
        <v>570.9</v>
      </c>
    </row>
    <row r="15" spans="2:10" s="69" customFormat="1" x14ac:dyDescent="0.2">
      <c r="B15" s="139" t="s">
        <v>81</v>
      </c>
      <c r="C15" s="156">
        <v>1</v>
      </c>
      <c r="D15" s="158">
        <v>25</v>
      </c>
      <c r="E15" s="158">
        <f t="shared" ref="E15:E16" si="3">D15*$E$13</f>
        <v>0</v>
      </c>
      <c r="F15" s="160">
        <f t="shared" ref="F15:F16" si="4">E15+D15</f>
        <v>25</v>
      </c>
      <c r="G15" s="160">
        <f>F15*C15</f>
        <v>25</v>
      </c>
    </row>
    <row r="16" spans="2:10" s="69" customFormat="1" ht="13.5" thickBot="1" x14ac:dyDescent="0.25">
      <c r="B16" s="140" t="s">
        <v>87</v>
      </c>
      <c r="C16" s="157"/>
      <c r="D16" s="159"/>
      <c r="E16" s="159">
        <f t="shared" si="3"/>
        <v>0</v>
      </c>
      <c r="F16" s="161">
        <f t="shared" si="4"/>
        <v>0</v>
      </c>
      <c r="G16" s="161">
        <f t="shared" ref="G16" si="5">(D16+E16)*C16</f>
        <v>0</v>
      </c>
    </row>
    <row r="17" spans="2:8" s="69" customFormat="1" ht="15.75" x14ac:dyDescent="0.2">
      <c r="B17" s="70"/>
      <c r="C17" s="71"/>
      <c r="D17" s="72" t="s">
        <v>3</v>
      </c>
      <c r="E17" s="141"/>
      <c r="F17" s="145" t="s">
        <v>3</v>
      </c>
      <c r="G17" s="144">
        <f>SUM(G14:G15)</f>
        <v>595.9</v>
      </c>
    </row>
    <row r="18" spans="2:8" s="69" customFormat="1" ht="15.75" x14ac:dyDescent="0.2">
      <c r="B18" s="70"/>
      <c r="C18" s="71"/>
      <c r="D18" s="73" t="s">
        <v>88</v>
      </c>
      <c r="E18" s="142"/>
      <c r="F18" s="146" t="s">
        <v>88</v>
      </c>
      <c r="G18" s="148">
        <v>25</v>
      </c>
    </row>
    <row r="19" spans="2:8" s="69" customFormat="1" ht="15.75" thickBot="1" x14ac:dyDescent="0.25">
      <c r="B19" s="71"/>
      <c r="C19" s="71"/>
      <c r="D19" s="73" t="s">
        <v>4</v>
      </c>
      <c r="E19" s="142"/>
      <c r="F19" s="146" t="s">
        <v>4</v>
      </c>
      <c r="G19" s="148">
        <f>(G17-G18)*H19</f>
        <v>68.507999999999996</v>
      </c>
      <c r="H19" s="76">
        <v>0.12</v>
      </c>
    </row>
    <row r="20" spans="2:8" s="69" customFormat="1" ht="15.75" thickBot="1" x14ac:dyDescent="0.25">
      <c r="B20" s="71"/>
      <c r="C20" s="71"/>
      <c r="D20" s="74" t="s">
        <v>5</v>
      </c>
      <c r="E20" s="143"/>
      <c r="F20" s="147" t="s">
        <v>5</v>
      </c>
      <c r="G20" s="149">
        <f>(G17-G18)+G19</f>
        <v>639.40800000000002</v>
      </c>
    </row>
    <row r="21" spans="2:8" s="69" customFormat="1" x14ac:dyDescent="0.2">
      <c r="B21" s="42"/>
      <c r="C21" s="42"/>
      <c r="D21" s="42"/>
      <c r="E21" s="42"/>
      <c r="F21" s="42"/>
      <c r="G21" s="42"/>
    </row>
    <row r="22" spans="2:8" s="69" customFormat="1" ht="13.5" thickBot="1" x14ac:dyDescent="0.25">
      <c r="B22" s="42"/>
      <c r="C22" s="42"/>
      <c r="D22" s="42"/>
      <c r="E22" s="42"/>
      <c r="F22" s="42"/>
      <c r="G22" s="42"/>
    </row>
    <row r="23" spans="2:8" ht="15.75" thickBot="1" x14ac:dyDescent="0.3">
      <c r="B23" s="150" t="s">
        <v>84</v>
      </c>
      <c r="C23" s="151"/>
      <c r="D23" s="151"/>
      <c r="E23" s="151"/>
      <c r="F23" s="151"/>
      <c r="G23" s="152"/>
    </row>
    <row r="24" spans="2:8" ht="15.75" thickBot="1" x14ac:dyDescent="0.3">
      <c r="B24" s="43" t="s">
        <v>0</v>
      </c>
      <c r="C24" s="44" t="s">
        <v>6</v>
      </c>
      <c r="D24" s="44" t="s">
        <v>1</v>
      </c>
      <c r="E24" s="45">
        <v>0.2</v>
      </c>
      <c r="F24" s="45"/>
      <c r="G24" s="46" t="s">
        <v>2</v>
      </c>
    </row>
    <row r="25" spans="2:8" ht="13.5" thickBot="1" x14ac:dyDescent="0.25">
      <c r="B25" s="51" t="s">
        <v>83</v>
      </c>
      <c r="C25" s="52">
        <v>50</v>
      </c>
      <c r="D25" s="53">
        <v>0.6</v>
      </c>
      <c r="E25" s="53">
        <f t="shared" ref="E25" si="6">D25*$E$4</f>
        <v>0</v>
      </c>
      <c r="F25" s="53">
        <v>2.2999999999999998</v>
      </c>
      <c r="G25" s="54">
        <f t="shared" ref="G25" si="7">F25*C25</f>
        <v>114.99999999999999</v>
      </c>
    </row>
    <row r="26" spans="2:8" ht="15" x14ac:dyDescent="0.25">
      <c r="B26" s="55"/>
      <c r="C26" s="55"/>
      <c r="D26" s="56" t="s">
        <v>3</v>
      </c>
      <c r="E26" s="57"/>
      <c r="F26" s="56" t="s">
        <v>3</v>
      </c>
      <c r="G26" s="48">
        <f>SUM(G25:G25)</f>
        <v>114.99999999999999</v>
      </c>
    </row>
    <row r="27" spans="2:8" ht="15.75" thickBot="1" x14ac:dyDescent="0.3">
      <c r="B27" s="55"/>
      <c r="C27" s="55"/>
      <c r="D27" s="58" t="s">
        <v>4</v>
      </c>
      <c r="E27" s="59"/>
      <c r="F27" s="58" t="s">
        <v>4</v>
      </c>
      <c r="G27" s="50">
        <f>G26*12%</f>
        <v>13.799999999999997</v>
      </c>
    </row>
    <row r="28" spans="2:8" ht="16.5" thickBot="1" x14ac:dyDescent="0.3">
      <c r="B28" s="60"/>
      <c r="C28" s="55"/>
      <c r="D28" s="61" t="s">
        <v>5</v>
      </c>
      <c r="E28" s="62"/>
      <c r="F28" s="61" t="s">
        <v>5</v>
      </c>
      <c r="G28" s="63">
        <f>SUM(G26:G27)</f>
        <v>128.79999999999998</v>
      </c>
    </row>
  </sheetData>
  <mergeCells count="8">
    <mergeCell ref="B23:G23"/>
    <mergeCell ref="B3:G3"/>
    <mergeCell ref="B12:G12"/>
    <mergeCell ref="C15:C16"/>
    <mergeCell ref="D15:D16"/>
    <mergeCell ref="G15:G16"/>
    <mergeCell ref="E15:E16"/>
    <mergeCell ref="F15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FBB8B-1E51-4216-896E-9FA5D213322E}">
  <dimension ref="A2:BF41"/>
  <sheetViews>
    <sheetView zoomScale="70" zoomScaleNormal="70" workbookViewId="0">
      <selection activeCell="C42" sqref="C42"/>
    </sheetView>
  </sheetViews>
  <sheetFormatPr baseColWidth="10" defaultColWidth="11.42578125" defaultRowHeight="15" x14ac:dyDescent="0.25"/>
  <cols>
    <col min="1" max="1" width="11.42578125" style="78"/>
    <col min="2" max="2" width="6.140625" style="78" customWidth="1"/>
    <col min="3" max="3" width="18.28515625" style="78" bestFit="1" customWidth="1"/>
    <col min="4" max="4" width="19.140625" style="78" bestFit="1" customWidth="1"/>
    <col min="5" max="5" width="15.7109375" style="78" customWidth="1"/>
    <col min="6" max="7" width="14.140625" style="78" customWidth="1"/>
    <col min="8" max="8" width="11.42578125" style="78"/>
    <col min="9" max="9" width="4.140625" style="78" customWidth="1"/>
    <col min="10" max="10" width="11.42578125" style="78"/>
    <col min="11" max="11" width="23.85546875" style="78" customWidth="1"/>
    <col min="12" max="12" width="26.7109375" style="78" customWidth="1"/>
    <col min="13" max="13" width="11.42578125" style="78"/>
    <col min="14" max="18" width="3" style="78" customWidth="1"/>
    <col min="19" max="19" width="2.85546875" style="78" customWidth="1"/>
    <col min="20" max="20" width="3.140625" style="78" bestFit="1" customWidth="1"/>
    <col min="21" max="32" width="3.42578125" style="78" bestFit="1" customWidth="1"/>
    <col min="33" max="61" width="3.28515625" style="78" customWidth="1"/>
    <col min="62" max="257" width="11.42578125" style="78"/>
    <col min="258" max="258" width="6.140625" style="78" customWidth="1"/>
    <col min="259" max="259" width="18.28515625" style="78" bestFit="1" customWidth="1"/>
    <col min="260" max="260" width="19.140625" style="78" bestFit="1" customWidth="1"/>
    <col min="261" max="261" width="15.7109375" style="78" customWidth="1"/>
    <col min="262" max="263" width="14.140625" style="78" customWidth="1"/>
    <col min="264" max="264" width="11.42578125" style="78"/>
    <col min="265" max="265" width="4.140625" style="78" customWidth="1"/>
    <col min="266" max="266" width="11.42578125" style="78"/>
    <col min="267" max="267" width="23.85546875" style="78" customWidth="1"/>
    <col min="268" max="268" width="26.7109375" style="78" customWidth="1"/>
    <col min="269" max="269" width="11.42578125" style="78"/>
    <col min="270" max="274" width="3" style="78" customWidth="1"/>
    <col min="275" max="275" width="2.85546875" style="78" customWidth="1"/>
    <col min="276" max="276" width="3.140625" style="78" bestFit="1" customWidth="1"/>
    <col min="277" max="288" width="3.42578125" style="78" bestFit="1" customWidth="1"/>
    <col min="289" max="317" width="3.28515625" style="78" customWidth="1"/>
    <col min="318" max="513" width="11.42578125" style="78"/>
    <col min="514" max="514" width="6.140625" style="78" customWidth="1"/>
    <col min="515" max="515" width="18.28515625" style="78" bestFit="1" customWidth="1"/>
    <col min="516" max="516" width="19.140625" style="78" bestFit="1" customWidth="1"/>
    <col min="517" max="517" width="15.7109375" style="78" customWidth="1"/>
    <col min="518" max="519" width="14.140625" style="78" customWidth="1"/>
    <col min="520" max="520" width="11.42578125" style="78"/>
    <col min="521" max="521" width="4.140625" style="78" customWidth="1"/>
    <col min="522" max="522" width="11.42578125" style="78"/>
    <col min="523" max="523" width="23.85546875" style="78" customWidth="1"/>
    <col min="524" max="524" width="26.7109375" style="78" customWidth="1"/>
    <col min="525" max="525" width="11.42578125" style="78"/>
    <col min="526" max="530" width="3" style="78" customWidth="1"/>
    <col min="531" max="531" width="2.85546875" style="78" customWidth="1"/>
    <col min="532" max="532" width="3.140625" style="78" bestFit="1" customWidth="1"/>
    <col min="533" max="544" width="3.42578125" style="78" bestFit="1" customWidth="1"/>
    <col min="545" max="573" width="3.28515625" style="78" customWidth="1"/>
    <col min="574" max="769" width="11.42578125" style="78"/>
    <col min="770" max="770" width="6.140625" style="78" customWidth="1"/>
    <col min="771" max="771" width="18.28515625" style="78" bestFit="1" customWidth="1"/>
    <col min="772" max="772" width="19.140625" style="78" bestFit="1" customWidth="1"/>
    <col min="773" max="773" width="15.7109375" style="78" customWidth="1"/>
    <col min="774" max="775" width="14.140625" style="78" customWidth="1"/>
    <col min="776" max="776" width="11.42578125" style="78"/>
    <col min="777" max="777" width="4.140625" style="78" customWidth="1"/>
    <col min="778" max="778" width="11.42578125" style="78"/>
    <col min="779" max="779" width="23.85546875" style="78" customWidth="1"/>
    <col min="780" max="780" width="26.7109375" style="78" customWidth="1"/>
    <col min="781" max="781" width="11.42578125" style="78"/>
    <col min="782" max="786" width="3" style="78" customWidth="1"/>
    <col min="787" max="787" width="2.85546875" style="78" customWidth="1"/>
    <col min="788" max="788" width="3.140625" style="78" bestFit="1" customWidth="1"/>
    <col min="789" max="800" width="3.42578125" style="78" bestFit="1" customWidth="1"/>
    <col min="801" max="829" width="3.28515625" style="78" customWidth="1"/>
    <col min="830" max="1025" width="11.42578125" style="78"/>
    <col min="1026" max="1026" width="6.140625" style="78" customWidth="1"/>
    <col min="1027" max="1027" width="18.28515625" style="78" bestFit="1" customWidth="1"/>
    <col min="1028" max="1028" width="19.140625" style="78" bestFit="1" customWidth="1"/>
    <col min="1029" max="1029" width="15.7109375" style="78" customWidth="1"/>
    <col min="1030" max="1031" width="14.140625" style="78" customWidth="1"/>
    <col min="1032" max="1032" width="11.42578125" style="78"/>
    <col min="1033" max="1033" width="4.140625" style="78" customWidth="1"/>
    <col min="1034" max="1034" width="11.42578125" style="78"/>
    <col min="1035" max="1035" width="23.85546875" style="78" customWidth="1"/>
    <col min="1036" max="1036" width="26.7109375" style="78" customWidth="1"/>
    <col min="1037" max="1037" width="11.42578125" style="78"/>
    <col min="1038" max="1042" width="3" style="78" customWidth="1"/>
    <col min="1043" max="1043" width="2.85546875" style="78" customWidth="1"/>
    <col min="1044" max="1044" width="3.140625" style="78" bestFit="1" customWidth="1"/>
    <col min="1045" max="1056" width="3.42578125" style="78" bestFit="1" customWidth="1"/>
    <col min="1057" max="1085" width="3.28515625" style="78" customWidth="1"/>
    <col min="1086" max="1281" width="11.42578125" style="78"/>
    <col min="1282" max="1282" width="6.140625" style="78" customWidth="1"/>
    <col min="1283" max="1283" width="18.28515625" style="78" bestFit="1" customWidth="1"/>
    <col min="1284" max="1284" width="19.140625" style="78" bestFit="1" customWidth="1"/>
    <col min="1285" max="1285" width="15.7109375" style="78" customWidth="1"/>
    <col min="1286" max="1287" width="14.140625" style="78" customWidth="1"/>
    <col min="1288" max="1288" width="11.42578125" style="78"/>
    <col min="1289" max="1289" width="4.140625" style="78" customWidth="1"/>
    <col min="1290" max="1290" width="11.42578125" style="78"/>
    <col min="1291" max="1291" width="23.85546875" style="78" customWidth="1"/>
    <col min="1292" max="1292" width="26.7109375" style="78" customWidth="1"/>
    <col min="1293" max="1293" width="11.42578125" style="78"/>
    <col min="1294" max="1298" width="3" style="78" customWidth="1"/>
    <col min="1299" max="1299" width="2.85546875" style="78" customWidth="1"/>
    <col min="1300" max="1300" width="3.140625" style="78" bestFit="1" customWidth="1"/>
    <col min="1301" max="1312" width="3.42578125" style="78" bestFit="1" customWidth="1"/>
    <col min="1313" max="1341" width="3.28515625" style="78" customWidth="1"/>
    <col min="1342" max="1537" width="11.42578125" style="78"/>
    <col min="1538" max="1538" width="6.140625" style="78" customWidth="1"/>
    <col min="1539" max="1539" width="18.28515625" style="78" bestFit="1" customWidth="1"/>
    <col min="1540" max="1540" width="19.140625" style="78" bestFit="1" customWidth="1"/>
    <col min="1541" max="1541" width="15.7109375" style="78" customWidth="1"/>
    <col min="1542" max="1543" width="14.140625" style="78" customWidth="1"/>
    <col min="1544" max="1544" width="11.42578125" style="78"/>
    <col min="1545" max="1545" width="4.140625" style="78" customWidth="1"/>
    <col min="1546" max="1546" width="11.42578125" style="78"/>
    <col min="1547" max="1547" width="23.85546875" style="78" customWidth="1"/>
    <col min="1548" max="1548" width="26.7109375" style="78" customWidth="1"/>
    <col min="1549" max="1549" width="11.42578125" style="78"/>
    <col min="1550" max="1554" width="3" style="78" customWidth="1"/>
    <col min="1555" max="1555" width="2.85546875" style="78" customWidth="1"/>
    <col min="1556" max="1556" width="3.140625" style="78" bestFit="1" customWidth="1"/>
    <col min="1557" max="1568" width="3.42578125" style="78" bestFit="1" customWidth="1"/>
    <col min="1569" max="1597" width="3.28515625" style="78" customWidth="1"/>
    <col min="1598" max="1793" width="11.42578125" style="78"/>
    <col min="1794" max="1794" width="6.140625" style="78" customWidth="1"/>
    <col min="1795" max="1795" width="18.28515625" style="78" bestFit="1" customWidth="1"/>
    <col min="1796" max="1796" width="19.140625" style="78" bestFit="1" customWidth="1"/>
    <col min="1797" max="1797" width="15.7109375" style="78" customWidth="1"/>
    <col min="1798" max="1799" width="14.140625" style="78" customWidth="1"/>
    <col min="1800" max="1800" width="11.42578125" style="78"/>
    <col min="1801" max="1801" width="4.140625" style="78" customWidth="1"/>
    <col min="1802" max="1802" width="11.42578125" style="78"/>
    <col min="1803" max="1803" width="23.85546875" style="78" customWidth="1"/>
    <col min="1804" max="1804" width="26.7109375" style="78" customWidth="1"/>
    <col min="1805" max="1805" width="11.42578125" style="78"/>
    <col min="1806" max="1810" width="3" style="78" customWidth="1"/>
    <col min="1811" max="1811" width="2.85546875" style="78" customWidth="1"/>
    <col min="1812" max="1812" width="3.140625" style="78" bestFit="1" customWidth="1"/>
    <col min="1813" max="1824" width="3.42578125" style="78" bestFit="1" customWidth="1"/>
    <col min="1825" max="1853" width="3.28515625" style="78" customWidth="1"/>
    <col min="1854" max="2049" width="11.42578125" style="78"/>
    <col min="2050" max="2050" width="6.140625" style="78" customWidth="1"/>
    <col min="2051" max="2051" width="18.28515625" style="78" bestFit="1" customWidth="1"/>
    <col min="2052" max="2052" width="19.140625" style="78" bestFit="1" customWidth="1"/>
    <col min="2053" max="2053" width="15.7109375" style="78" customWidth="1"/>
    <col min="2054" max="2055" width="14.140625" style="78" customWidth="1"/>
    <col min="2056" max="2056" width="11.42578125" style="78"/>
    <col min="2057" max="2057" width="4.140625" style="78" customWidth="1"/>
    <col min="2058" max="2058" width="11.42578125" style="78"/>
    <col min="2059" max="2059" width="23.85546875" style="78" customWidth="1"/>
    <col min="2060" max="2060" width="26.7109375" style="78" customWidth="1"/>
    <col min="2061" max="2061" width="11.42578125" style="78"/>
    <col min="2062" max="2066" width="3" style="78" customWidth="1"/>
    <col min="2067" max="2067" width="2.85546875" style="78" customWidth="1"/>
    <col min="2068" max="2068" width="3.140625" style="78" bestFit="1" customWidth="1"/>
    <col min="2069" max="2080" width="3.42578125" style="78" bestFit="1" customWidth="1"/>
    <col min="2081" max="2109" width="3.28515625" style="78" customWidth="1"/>
    <col min="2110" max="2305" width="11.42578125" style="78"/>
    <col min="2306" max="2306" width="6.140625" style="78" customWidth="1"/>
    <col min="2307" max="2307" width="18.28515625" style="78" bestFit="1" customWidth="1"/>
    <col min="2308" max="2308" width="19.140625" style="78" bestFit="1" customWidth="1"/>
    <col min="2309" max="2309" width="15.7109375" style="78" customWidth="1"/>
    <col min="2310" max="2311" width="14.140625" style="78" customWidth="1"/>
    <col min="2312" max="2312" width="11.42578125" style="78"/>
    <col min="2313" max="2313" width="4.140625" style="78" customWidth="1"/>
    <col min="2314" max="2314" width="11.42578125" style="78"/>
    <col min="2315" max="2315" width="23.85546875" style="78" customWidth="1"/>
    <col min="2316" max="2316" width="26.7109375" style="78" customWidth="1"/>
    <col min="2317" max="2317" width="11.42578125" style="78"/>
    <col min="2318" max="2322" width="3" style="78" customWidth="1"/>
    <col min="2323" max="2323" width="2.85546875" style="78" customWidth="1"/>
    <col min="2324" max="2324" width="3.140625" style="78" bestFit="1" customWidth="1"/>
    <col min="2325" max="2336" width="3.42578125" style="78" bestFit="1" customWidth="1"/>
    <col min="2337" max="2365" width="3.28515625" style="78" customWidth="1"/>
    <col min="2366" max="2561" width="11.42578125" style="78"/>
    <col min="2562" max="2562" width="6.140625" style="78" customWidth="1"/>
    <col min="2563" max="2563" width="18.28515625" style="78" bestFit="1" customWidth="1"/>
    <col min="2564" max="2564" width="19.140625" style="78" bestFit="1" customWidth="1"/>
    <col min="2565" max="2565" width="15.7109375" style="78" customWidth="1"/>
    <col min="2566" max="2567" width="14.140625" style="78" customWidth="1"/>
    <col min="2568" max="2568" width="11.42578125" style="78"/>
    <col min="2569" max="2569" width="4.140625" style="78" customWidth="1"/>
    <col min="2570" max="2570" width="11.42578125" style="78"/>
    <col min="2571" max="2571" width="23.85546875" style="78" customWidth="1"/>
    <col min="2572" max="2572" width="26.7109375" style="78" customWidth="1"/>
    <col min="2573" max="2573" width="11.42578125" style="78"/>
    <col min="2574" max="2578" width="3" style="78" customWidth="1"/>
    <col min="2579" max="2579" width="2.85546875" style="78" customWidth="1"/>
    <col min="2580" max="2580" width="3.140625" style="78" bestFit="1" customWidth="1"/>
    <col min="2581" max="2592" width="3.42578125" style="78" bestFit="1" customWidth="1"/>
    <col min="2593" max="2621" width="3.28515625" style="78" customWidth="1"/>
    <col min="2622" max="2817" width="11.42578125" style="78"/>
    <col min="2818" max="2818" width="6.140625" style="78" customWidth="1"/>
    <col min="2819" max="2819" width="18.28515625" style="78" bestFit="1" customWidth="1"/>
    <col min="2820" max="2820" width="19.140625" style="78" bestFit="1" customWidth="1"/>
    <col min="2821" max="2821" width="15.7109375" style="78" customWidth="1"/>
    <col min="2822" max="2823" width="14.140625" style="78" customWidth="1"/>
    <col min="2824" max="2824" width="11.42578125" style="78"/>
    <col min="2825" max="2825" width="4.140625" style="78" customWidth="1"/>
    <col min="2826" max="2826" width="11.42578125" style="78"/>
    <col min="2827" max="2827" width="23.85546875" style="78" customWidth="1"/>
    <col min="2828" max="2828" width="26.7109375" style="78" customWidth="1"/>
    <col min="2829" max="2829" width="11.42578125" style="78"/>
    <col min="2830" max="2834" width="3" style="78" customWidth="1"/>
    <col min="2835" max="2835" width="2.85546875" style="78" customWidth="1"/>
    <col min="2836" max="2836" width="3.140625" style="78" bestFit="1" customWidth="1"/>
    <col min="2837" max="2848" width="3.42578125" style="78" bestFit="1" customWidth="1"/>
    <col min="2849" max="2877" width="3.28515625" style="78" customWidth="1"/>
    <col min="2878" max="3073" width="11.42578125" style="78"/>
    <col min="3074" max="3074" width="6.140625" style="78" customWidth="1"/>
    <col min="3075" max="3075" width="18.28515625" style="78" bestFit="1" customWidth="1"/>
    <col min="3076" max="3076" width="19.140625" style="78" bestFit="1" customWidth="1"/>
    <col min="3077" max="3077" width="15.7109375" style="78" customWidth="1"/>
    <col min="3078" max="3079" width="14.140625" style="78" customWidth="1"/>
    <col min="3080" max="3080" width="11.42578125" style="78"/>
    <col min="3081" max="3081" width="4.140625" style="78" customWidth="1"/>
    <col min="3082" max="3082" width="11.42578125" style="78"/>
    <col min="3083" max="3083" width="23.85546875" style="78" customWidth="1"/>
    <col min="3084" max="3084" width="26.7109375" style="78" customWidth="1"/>
    <col min="3085" max="3085" width="11.42578125" style="78"/>
    <col min="3086" max="3090" width="3" style="78" customWidth="1"/>
    <col min="3091" max="3091" width="2.85546875" style="78" customWidth="1"/>
    <col min="3092" max="3092" width="3.140625" style="78" bestFit="1" customWidth="1"/>
    <col min="3093" max="3104" width="3.42578125" style="78" bestFit="1" customWidth="1"/>
    <col min="3105" max="3133" width="3.28515625" style="78" customWidth="1"/>
    <col min="3134" max="3329" width="11.42578125" style="78"/>
    <col min="3330" max="3330" width="6.140625" style="78" customWidth="1"/>
    <col min="3331" max="3331" width="18.28515625" style="78" bestFit="1" customWidth="1"/>
    <col min="3332" max="3332" width="19.140625" style="78" bestFit="1" customWidth="1"/>
    <col min="3333" max="3333" width="15.7109375" style="78" customWidth="1"/>
    <col min="3334" max="3335" width="14.140625" style="78" customWidth="1"/>
    <col min="3336" max="3336" width="11.42578125" style="78"/>
    <col min="3337" max="3337" width="4.140625" style="78" customWidth="1"/>
    <col min="3338" max="3338" width="11.42578125" style="78"/>
    <col min="3339" max="3339" width="23.85546875" style="78" customWidth="1"/>
    <col min="3340" max="3340" width="26.7109375" style="78" customWidth="1"/>
    <col min="3341" max="3341" width="11.42578125" style="78"/>
    <col min="3342" max="3346" width="3" style="78" customWidth="1"/>
    <col min="3347" max="3347" width="2.85546875" style="78" customWidth="1"/>
    <col min="3348" max="3348" width="3.140625" style="78" bestFit="1" customWidth="1"/>
    <col min="3349" max="3360" width="3.42578125" style="78" bestFit="1" customWidth="1"/>
    <col min="3361" max="3389" width="3.28515625" style="78" customWidth="1"/>
    <col min="3390" max="3585" width="11.42578125" style="78"/>
    <col min="3586" max="3586" width="6.140625" style="78" customWidth="1"/>
    <col min="3587" max="3587" width="18.28515625" style="78" bestFit="1" customWidth="1"/>
    <col min="3588" max="3588" width="19.140625" style="78" bestFit="1" customWidth="1"/>
    <col min="3589" max="3589" width="15.7109375" style="78" customWidth="1"/>
    <col min="3590" max="3591" width="14.140625" style="78" customWidth="1"/>
    <col min="3592" max="3592" width="11.42578125" style="78"/>
    <col min="3593" max="3593" width="4.140625" style="78" customWidth="1"/>
    <col min="3594" max="3594" width="11.42578125" style="78"/>
    <col min="3595" max="3595" width="23.85546875" style="78" customWidth="1"/>
    <col min="3596" max="3596" width="26.7109375" style="78" customWidth="1"/>
    <col min="3597" max="3597" width="11.42578125" style="78"/>
    <col min="3598" max="3602" width="3" style="78" customWidth="1"/>
    <col min="3603" max="3603" width="2.85546875" style="78" customWidth="1"/>
    <col min="3604" max="3604" width="3.140625" style="78" bestFit="1" customWidth="1"/>
    <col min="3605" max="3616" width="3.42578125" style="78" bestFit="1" customWidth="1"/>
    <col min="3617" max="3645" width="3.28515625" style="78" customWidth="1"/>
    <col min="3646" max="3841" width="11.42578125" style="78"/>
    <col min="3842" max="3842" width="6.140625" style="78" customWidth="1"/>
    <col min="3843" max="3843" width="18.28515625" style="78" bestFit="1" customWidth="1"/>
    <col min="3844" max="3844" width="19.140625" style="78" bestFit="1" customWidth="1"/>
    <col min="3845" max="3845" width="15.7109375" style="78" customWidth="1"/>
    <col min="3846" max="3847" width="14.140625" style="78" customWidth="1"/>
    <col min="3848" max="3848" width="11.42578125" style="78"/>
    <col min="3849" max="3849" width="4.140625" style="78" customWidth="1"/>
    <col min="3850" max="3850" width="11.42578125" style="78"/>
    <col min="3851" max="3851" width="23.85546875" style="78" customWidth="1"/>
    <col min="3852" max="3852" width="26.7109375" style="78" customWidth="1"/>
    <col min="3853" max="3853" width="11.42578125" style="78"/>
    <col min="3854" max="3858" width="3" style="78" customWidth="1"/>
    <col min="3859" max="3859" width="2.85546875" style="78" customWidth="1"/>
    <col min="3860" max="3860" width="3.140625" style="78" bestFit="1" customWidth="1"/>
    <col min="3861" max="3872" width="3.42578125" style="78" bestFit="1" customWidth="1"/>
    <col min="3873" max="3901" width="3.28515625" style="78" customWidth="1"/>
    <col min="3902" max="4097" width="11.42578125" style="78"/>
    <col min="4098" max="4098" width="6.140625" style="78" customWidth="1"/>
    <col min="4099" max="4099" width="18.28515625" style="78" bestFit="1" customWidth="1"/>
    <col min="4100" max="4100" width="19.140625" style="78" bestFit="1" customWidth="1"/>
    <col min="4101" max="4101" width="15.7109375" style="78" customWidth="1"/>
    <col min="4102" max="4103" width="14.140625" style="78" customWidth="1"/>
    <col min="4104" max="4104" width="11.42578125" style="78"/>
    <col min="4105" max="4105" width="4.140625" style="78" customWidth="1"/>
    <col min="4106" max="4106" width="11.42578125" style="78"/>
    <col min="4107" max="4107" width="23.85546875" style="78" customWidth="1"/>
    <col min="4108" max="4108" width="26.7109375" style="78" customWidth="1"/>
    <col min="4109" max="4109" width="11.42578125" style="78"/>
    <col min="4110" max="4114" width="3" style="78" customWidth="1"/>
    <col min="4115" max="4115" width="2.85546875" style="78" customWidth="1"/>
    <col min="4116" max="4116" width="3.140625" style="78" bestFit="1" customWidth="1"/>
    <col min="4117" max="4128" width="3.42578125" style="78" bestFit="1" customWidth="1"/>
    <col min="4129" max="4157" width="3.28515625" style="78" customWidth="1"/>
    <col min="4158" max="4353" width="11.42578125" style="78"/>
    <col min="4354" max="4354" width="6.140625" style="78" customWidth="1"/>
    <col min="4355" max="4355" width="18.28515625" style="78" bestFit="1" customWidth="1"/>
    <col min="4356" max="4356" width="19.140625" style="78" bestFit="1" customWidth="1"/>
    <col min="4357" max="4357" width="15.7109375" style="78" customWidth="1"/>
    <col min="4358" max="4359" width="14.140625" style="78" customWidth="1"/>
    <col min="4360" max="4360" width="11.42578125" style="78"/>
    <col min="4361" max="4361" width="4.140625" style="78" customWidth="1"/>
    <col min="4362" max="4362" width="11.42578125" style="78"/>
    <col min="4363" max="4363" width="23.85546875" style="78" customWidth="1"/>
    <col min="4364" max="4364" width="26.7109375" style="78" customWidth="1"/>
    <col min="4365" max="4365" width="11.42578125" style="78"/>
    <col min="4366" max="4370" width="3" style="78" customWidth="1"/>
    <col min="4371" max="4371" width="2.85546875" style="78" customWidth="1"/>
    <col min="4372" max="4372" width="3.140625" style="78" bestFit="1" customWidth="1"/>
    <col min="4373" max="4384" width="3.42578125" style="78" bestFit="1" customWidth="1"/>
    <col min="4385" max="4413" width="3.28515625" style="78" customWidth="1"/>
    <col min="4414" max="4609" width="11.42578125" style="78"/>
    <col min="4610" max="4610" width="6.140625" style="78" customWidth="1"/>
    <col min="4611" max="4611" width="18.28515625" style="78" bestFit="1" customWidth="1"/>
    <col min="4612" max="4612" width="19.140625" style="78" bestFit="1" customWidth="1"/>
    <col min="4613" max="4613" width="15.7109375" style="78" customWidth="1"/>
    <col min="4614" max="4615" width="14.140625" style="78" customWidth="1"/>
    <col min="4616" max="4616" width="11.42578125" style="78"/>
    <col min="4617" max="4617" width="4.140625" style="78" customWidth="1"/>
    <col min="4618" max="4618" width="11.42578125" style="78"/>
    <col min="4619" max="4619" width="23.85546875" style="78" customWidth="1"/>
    <col min="4620" max="4620" width="26.7109375" style="78" customWidth="1"/>
    <col min="4621" max="4621" width="11.42578125" style="78"/>
    <col min="4622" max="4626" width="3" style="78" customWidth="1"/>
    <col min="4627" max="4627" width="2.85546875" style="78" customWidth="1"/>
    <col min="4628" max="4628" width="3.140625" style="78" bestFit="1" customWidth="1"/>
    <col min="4629" max="4640" width="3.42578125" style="78" bestFit="1" customWidth="1"/>
    <col min="4641" max="4669" width="3.28515625" style="78" customWidth="1"/>
    <col min="4670" max="4865" width="11.42578125" style="78"/>
    <col min="4866" max="4866" width="6.140625" style="78" customWidth="1"/>
    <col min="4867" max="4867" width="18.28515625" style="78" bestFit="1" customWidth="1"/>
    <col min="4868" max="4868" width="19.140625" style="78" bestFit="1" customWidth="1"/>
    <col min="4869" max="4869" width="15.7109375" style="78" customWidth="1"/>
    <col min="4870" max="4871" width="14.140625" style="78" customWidth="1"/>
    <col min="4872" max="4872" width="11.42578125" style="78"/>
    <col min="4873" max="4873" width="4.140625" style="78" customWidth="1"/>
    <col min="4874" max="4874" width="11.42578125" style="78"/>
    <col min="4875" max="4875" width="23.85546875" style="78" customWidth="1"/>
    <col min="4876" max="4876" width="26.7109375" style="78" customWidth="1"/>
    <col min="4877" max="4877" width="11.42578125" style="78"/>
    <col min="4878" max="4882" width="3" style="78" customWidth="1"/>
    <col min="4883" max="4883" width="2.85546875" style="78" customWidth="1"/>
    <col min="4884" max="4884" width="3.140625" style="78" bestFit="1" customWidth="1"/>
    <col min="4885" max="4896" width="3.42578125" style="78" bestFit="1" customWidth="1"/>
    <col min="4897" max="4925" width="3.28515625" style="78" customWidth="1"/>
    <col min="4926" max="5121" width="11.42578125" style="78"/>
    <col min="5122" max="5122" width="6.140625" style="78" customWidth="1"/>
    <col min="5123" max="5123" width="18.28515625" style="78" bestFit="1" customWidth="1"/>
    <col min="5124" max="5124" width="19.140625" style="78" bestFit="1" customWidth="1"/>
    <col min="5125" max="5125" width="15.7109375" style="78" customWidth="1"/>
    <col min="5126" max="5127" width="14.140625" style="78" customWidth="1"/>
    <col min="5128" max="5128" width="11.42578125" style="78"/>
    <col min="5129" max="5129" width="4.140625" style="78" customWidth="1"/>
    <col min="5130" max="5130" width="11.42578125" style="78"/>
    <col min="5131" max="5131" width="23.85546875" style="78" customWidth="1"/>
    <col min="5132" max="5132" width="26.7109375" style="78" customWidth="1"/>
    <col min="5133" max="5133" width="11.42578125" style="78"/>
    <col min="5134" max="5138" width="3" style="78" customWidth="1"/>
    <col min="5139" max="5139" width="2.85546875" style="78" customWidth="1"/>
    <col min="5140" max="5140" width="3.140625" style="78" bestFit="1" customWidth="1"/>
    <col min="5141" max="5152" width="3.42578125" style="78" bestFit="1" customWidth="1"/>
    <col min="5153" max="5181" width="3.28515625" style="78" customWidth="1"/>
    <col min="5182" max="5377" width="11.42578125" style="78"/>
    <col min="5378" max="5378" width="6.140625" style="78" customWidth="1"/>
    <col min="5379" max="5379" width="18.28515625" style="78" bestFit="1" customWidth="1"/>
    <col min="5380" max="5380" width="19.140625" style="78" bestFit="1" customWidth="1"/>
    <col min="5381" max="5381" width="15.7109375" style="78" customWidth="1"/>
    <col min="5382" max="5383" width="14.140625" style="78" customWidth="1"/>
    <col min="5384" max="5384" width="11.42578125" style="78"/>
    <col min="5385" max="5385" width="4.140625" style="78" customWidth="1"/>
    <col min="5386" max="5386" width="11.42578125" style="78"/>
    <col min="5387" max="5387" width="23.85546875" style="78" customWidth="1"/>
    <col min="5388" max="5388" width="26.7109375" style="78" customWidth="1"/>
    <col min="5389" max="5389" width="11.42578125" style="78"/>
    <col min="5390" max="5394" width="3" style="78" customWidth="1"/>
    <col min="5395" max="5395" width="2.85546875" style="78" customWidth="1"/>
    <col min="5396" max="5396" width="3.140625" style="78" bestFit="1" customWidth="1"/>
    <col min="5397" max="5408" width="3.42578125" style="78" bestFit="1" customWidth="1"/>
    <col min="5409" max="5437" width="3.28515625" style="78" customWidth="1"/>
    <col min="5438" max="5633" width="11.42578125" style="78"/>
    <col min="5634" max="5634" width="6.140625" style="78" customWidth="1"/>
    <col min="5635" max="5635" width="18.28515625" style="78" bestFit="1" customWidth="1"/>
    <col min="5636" max="5636" width="19.140625" style="78" bestFit="1" customWidth="1"/>
    <col min="5637" max="5637" width="15.7109375" style="78" customWidth="1"/>
    <col min="5638" max="5639" width="14.140625" style="78" customWidth="1"/>
    <col min="5640" max="5640" width="11.42578125" style="78"/>
    <col min="5641" max="5641" width="4.140625" style="78" customWidth="1"/>
    <col min="5642" max="5642" width="11.42578125" style="78"/>
    <col min="5643" max="5643" width="23.85546875" style="78" customWidth="1"/>
    <col min="5644" max="5644" width="26.7109375" style="78" customWidth="1"/>
    <col min="5645" max="5645" width="11.42578125" style="78"/>
    <col min="5646" max="5650" width="3" style="78" customWidth="1"/>
    <col min="5651" max="5651" width="2.85546875" style="78" customWidth="1"/>
    <col min="5652" max="5652" width="3.140625" style="78" bestFit="1" customWidth="1"/>
    <col min="5653" max="5664" width="3.42578125" style="78" bestFit="1" customWidth="1"/>
    <col min="5665" max="5693" width="3.28515625" style="78" customWidth="1"/>
    <col min="5694" max="5889" width="11.42578125" style="78"/>
    <col min="5890" max="5890" width="6.140625" style="78" customWidth="1"/>
    <col min="5891" max="5891" width="18.28515625" style="78" bestFit="1" customWidth="1"/>
    <col min="5892" max="5892" width="19.140625" style="78" bestFit="1" customWidth="1"/>
    <col min="5893" max="5893" width="15.7109375" style="78" customWidth="1"/>
    <col min="5894" max="5895" width="14.140625" style="78" customWidth="1"/>
    <col min="5896" max="5896" width="11.42578125" style="78"/>
    <col min="5897" max="5897" width="4.140625" style="78" customWidth="1"/>
    <col min="5898" max="5898" width="11.42578125" style="78"/>
    <col min="5899" max="5899" width="23.85546875" style="78" customWidth="1"/>
    <col min="5900" max="5900" width="26.7109375" style="78" customWidth="1"/>
    <col min="5901" max="5901" width="11.42578125" style="78"/>
    <col min="5902" max="5906" width="3" style="78" customWidth="1"/>
    <col min="5907" max="5907" width="2.85546875" style="78" customWidth="1"/>
    <col min="5908" max="5908" width="3.140625" style="78" bestFit="1" customWidth="1"/>
    <col min="5909" max="5920" width="3.42578125" style="78" bestFit="1" customWidth="1"/>
    <col min="5921" max="5949" width="3.28515625" style="78" customWidth="1"/>
    <col min="5950" max="6145" width="11.42578125" style="78"/>
    <col min="6146" max="6146" width="6.140625" style="78" customWidth="1"/>
    <col min="6147" max="6147" width="18.28515625" style="78" bestFit="1" customWidth="1"/>
    <col min="6148" max="6148" width="19.140625" style="78" bestFit="1" customWidth="1"/>
    <col min="6149" max="6149" width="15.7109375" style="78" customWidth="1"/>
    <col min="6150" max="6151" width="14.140625" style="78" customWidth="1"/>
    <col min="6152" max="6152" width="11.42578125" style="78"/>
    <col min="6153" max="6153" width="4.140625" style="78" customWidth="1"/>
    <col min="6154" max="6154" width="11.42578125" style="78"/>
    <col min="6155" max="6155" width="23.85546875" style="78" customWidth="1"/>
    <col min="6156" max="6156" width="26.7109375" style="78" customWidth="1"/>
    <col min="6157" max="6157" width="11.42578125" style="78"/>
    <col min="6158" max="6162" width="3" style="78" customWidth="1"/>
    <col min="6163" max="6163" width="2.85546875" style="78" customWidth="1"/>
    <col min="6164" max="6164" width="3.140625" style="78" bestFit="1" customWidth="1"/>
    <col min="6165" max="6176" width="3.42578125" style="78" bestFit="1" customWidth="1"/>
    <col min="6177" max="6205" width="3.28515625" style="78" customWidth="1"/>
    <col min="6206" max="6401" width="11.42578125" style="78"/>
    <col min="6402" max="6402" width="6.140625" style="78" customWidth="1"/>
    <col min="6403" max="6403" width="18.28515625" style="78" bestFit="1" customWidth="1"/>
    <col min="6404" max="6404" width="19.140625" style="78" bestFit="1" customWidth="1"/>
    <col min="6405" max="6405" width="15.7109375" style="78" customWidth="1"/>
    <col min="6406" max="6407" width="14.140625" style="78" customWidth="1"/>
    <col min="6408" max="6408" width="11.42578125" style="78"/>
    <col min="6409" max="6409" width="4.140625" style="78" customWidth="1"/>
    <col min="6410" max="6410" width="11.42578125" style="78"/>
    <col min="6411" max="6411" width="23.85546875" style="78" customWidth="1"/>
    <col min="6412" max="6412" width="26.7109375" style="78" customWidth="1"/>
    <col min="6413" max="6413" width="11.42578125" style="78"/>
    <col min="6414" max="6418" width="3" style="78" customWidth="1"/>
    <col min="6419" max="6419" width="2.85546875" style="78" customWidth="1"/>
    <col min="6420" max="6420" width="3.140625" style="78" bestFit="1" customWidth="1"/>
    <col min="6421" max="6432" width="3.42578125" style="78" bestFit="1" customWidth="1"/>
    <col min="6433" max="6461" width="3.28515625" style="78" customWidth="1"/>
    <col min="6462" max="6657" width="11.42578125" style="78"/>
    <col min="6658" max="6658" width="6.140625" style="78" customWidth="1"/>
    <col min="6659" max="6659" width="18.28515625" style="78" bestFit="1" customWidth="1"/>
    <col min="6660" max="6660" width="19.140625" style="78" bestFit="1" customWidth="1"/>
    <col min="6661" max="6661" width="15.7109375" style="78" customWidth="1"/>
    <col min="6662" max="6663" width="14.140625" style="78" customWidth="1"/>
    <col min="6664" max="6664" width="11.42578125" style="78"/>
    <col min="6665" max="6665" width="4.140625" style="78" customWidth="1"/>
    <col min="6666" max="6666" width="11.42578125" style="78"/>
    <col min="6667" max="6667" width="23.85546875" style="78" customWidth="1"/>
    <col min="6668" max="6668" width="26.7109375" style="78" customWidth="1"/>
    <col min="6669" max="6669" width="11.42578125" style="78"/>
    <col min="6670" max="6674" width="3" style="78" customWidth="1"/>
    <col min="6675" max="6675" width="2.85546875" style="78" customWidth="1"/>
    <col min="6676" max="6676" width="3.140625" style="78" bestFit="1" customWidth="1"/>
    <col min="6677" max="6688" width="3.42578125" style="78" bestFit="1" customWidth="1"/>
    <col min="6689" max="6717" width="3.28515625" style="78" customWidth="1"/>
    <col min="6718" max="6913" width="11.42578125" style="78"/>
    <col min="6914" max="6914" width="6.140625" style="78" customWidth="1"/>
    <col min="6915" max="6915" width="18.28515625" style="78" bestFit="1" customWidth="1"/>
    <col min="6916" max="6916" width="19.140625" style="78" bestFit="1" customWidth="1"/>
    <col min="6917" max="6917" width="15.7109375" style="78" customWidth="1"/>
    <col min="6918" max="6919" width="14.140625" style="78" customWidth="1"/>
    <col min="6920" max="6920" width="11.42578125" style="78"/>
    <col min="6921" max="6921" width="4.140625" style="78" customWidth="1"/>
    <col min="6922" max="6922" width="11.42578125" style="78"/>
    <col min="6923" max="6923" width="23.85546875" style="78" customWidth="1"/>
    <col min="6924" max="6924" width="26.7109375" style="78" customWidth="1"/>
    <col min="6925" max="6925" width="11.42578125" style="78"/>
    <col min="6926" max="6930" width="3" style="78" customWidth="1"/>
    <col min="6931" max="6931" width="2.85546875" style="78" customWidth="1"/>
    <col min="6932" max="6932" width="3.140625" style="78" bestFit="1" customWidth="1"/>
    <col min="6933" max="6944" width="3.42578125" style="78" bestFit="1" customWidth="1"/>
    <col min="6945" max="6973" width="3.28515625" style="78" customWidth="1"/>
    <col min="6974" max="7169" width="11.42578125" style="78"/>
    <col min="7170" max="7170" width="6.140625" style="78" customWidth="1"/>
    <col min="7171" max="7171" width="18.28515625" style="78" bestFit="1" customWidth="1"/>
    <col min="7172" max="7172" width="19.140625" style="78" bestFit="1" customWidth="1"/>
    <col min="7173" max="7173" width="15.7109375" style="78" customWidth="1"/>
    <col min="7174" max="7175" width="14.140625" style="78" customWidth="1"/>
    <col min="7176" max="7176" width="11.42578125" style="78"/>
    <col min="7177" max="7177" width="4.140625" style="78" customWidth="1"/>
    <col min="7178" max="7178" width="11.42578125" style="78"/>
    <col min="7179" max="7179" width="23.85546875" style="78" customWidth="1"/>
    <col min="7180" max="7180" width="26.7109375" style="78" customWidth="1"/>
    <col min="7181" max="7181" width="11.42578125" style="78"/>
    <col min="7182" max="7186" width="3" style="78" customWidth="1"/>
    <col min="7187" max="7187" width="2.85546875" style="78" customWidth="1"/>
    <col min="7188" max="7188" width="3.140625" style="78" bestFit="1" customWidth="1"/>
    <col min="7189" max="7200" width="3.42578125" style="78" bestFit="1" customWidth="1"/>
    <col min="7201" max="7229" width="3.28515625" style="78" customWidth="1"/>
    <col min="7230" max="7425" width="11.42578125" style="78"/>
    <col min="7426" max="7426" width="6.140625" style="78" customWidth="1"/>
    <col min="7427" max="7427" width="18.28515625" style="78" bestFit="1" customWidth="1"/>
    <col min="7428" max="7428" width="19.140625" style="78" bestFit="1" customWidth="1"/>
    <col min="7429" max="7429" width="15.7109375" style="78" customWidth="1"/>
    <col min="7430" max="7431" width="14.140625" style="78" customWidth="1"/>
    <col min="7432" max="7432" width="11.42578125" style="78"/>
    <col min="7433" max="7433" width="4.140625" style="78" customWidth="1"/>
    <col min="7434" max="7434" width="11.42578125" style="78"/>
    <col min="7435" max="7435" width="23.85546875" style="78" customWidth="1"/>
    <col min="7436" max="7436" width="26.7109375" style="78" customWidth="1"/>
    <col min="7437" max="7437" width="11.42578125" style="78"/>
    <col min="7438" max="7442" width="3" style="78" customWidth="1"/>
    <col min="7443" max="7443" width="2.85546875" style="78" customWidth="1"/>
    <col min="7444" max="7444" width="3.140625" style="78" bestFit="1" customWidth="1"/>
    <col min="7445" max="7456" width="3.42578125" style="78" bestFit="1" customWidth="1"/>
    <col min="7457" max="7485" width="3.28515625" style="78" customWidth="1"/>
    <col min="7486" max="7681" width="11.42578125" style="78"/>
    <col min="7682" max="7682" width="6.140625" style="78" customWidth="1"/>
    <col min="7683" max="7683" width="18.28515625" style="78" bestFit="1" customWidth="1"/>
    <col min="7684" max="7684" width="19.140625" style="78" bestFit="1" customWidth="1"/>
    <col min="7685" max="7685" width="15.7109375" style="78" customWidth="1"/>
    <col min="7686" max="7687" width="14.140625" style="78" customWidth="1"/>
    <col min="7688" max="7688" width="11.42578125" style="78"/>
    <col min="7689" max="7689" width="4.140625" style="78" customWidth="1"/>
    <col min="7690" max="7690" width="11.42578125" style="78"/>
    <col min="7691" max="7691" width="23.85546875" style="78" customWidth="1"/>
    <col min="7692" max="7692" width="26.7109375" style="78" customWidth="1"/>
    <col min="7693" max="7693" width="11.42578125" style="78"/>
    <col min="7694" max="7698" width="3" style="78" customWidth="1"/>
    <col min="7699" max="7699" width="2.85546875" style="78" customWidth="1"/>
    <col min="7700" max="7700" width="3.140625" style="78" bestFit="1" customWidth="1"/>
    <col min="7701" max="7712" width="3.42578125" style="78" bestFit="1" customWidth="1"/>
    <col min="7713" max="7741" width="3.28515625" style="78" customWidth="1"/>
    <col min="7742" max="7937" width="11.42578125" style="78"/>
    <col min="7938" max="7938" width="6.140625" style="78" customWidth="1"/>
    <col min="7939" max="7939" width="18.28515625" style="78" bestFit="1" customWidth="1"/>
    <col min="7940" max="7940" width="19.140625" style="78" bestFit="1" customWidth="1"/>
    <col min="7941" max="7941" width="15.7109375" style="78" customWidth="1"/>
    <col min="7942" max="7943" width="14.140625" style="78" customWidth="1"/>
    <col min="7944" max="7944" width="11.42578125" style="78"/>
    <col min="7945" max="7945" width="4.140625" style="78" customWidth="1"/>
    <col min="7946" max="7946" width="11.42578125" style="78"/>
    <col min="7947" max="7947" width="23.85546875" style="78" customWidth="1"/>
    <col min="7948" max="7948" width="26.7109375" style="78" customWidth="1"/>
    <col min="7949" max="7949" width="11.42578125" style="78"/>
    <col min="7950" max="7954" width="3" style="78" customWidth="1"/>
    <col min="7955" max="7955" width="2.85546875" style="78" customWidth="1"/>
    <col min="7956" max="7956" width="3.140625" style="78" bestFit="1" customWidth="1"/>
    <col min="7957" max="7968" width="3.42578125" style="78" bestFit="1" customWidth="1"/>
    <col min="7969" max="7997" width="3.28515625" style="78" customWidth="1"/>
    <col min="7998" max="8193" width="11.42578125" style="78"/>
    <col min="8194" max="8194" width="6.140625" style="78" customWidth="1"/>
    <col min="8195" max="8195" width="18.28515625" style="78" bestFit="1" customWidth="1"/>
    <col min="8196" max="8196" width="19.140625" style="78" bestFit="1" customWidth="1"/>
    <col min="8197" max="8197" width="15.7109375" style="78" customWidth="1"/>
    <col min="8198" max="8199" width="14.140625" style="78" customWidth="1"/>
    <col min="8200" max="8200" width="11.42578125" style="78"/>
    <col min="8201" max="8201" width="4.140625" style="78" customWidth="1"/>
    <col min="8202" max="8202" width="11.42578125" style="78"/>
    <col min="8203" max="8203" width="23.85546875" style="78" customWidth="1"/>
    <col min="8204" max="8204" width="26.7109375" style="78" customWidth="1"/>
    <col min="8205" max="8205" width="11.42578125" style="78"/>
    <col min="8206" max="8210" width="3" style="78" customWidth="1"/>
    <col min="8211" max="8211" width="2.85546875" style="78" customWidth="1"/>
    <col min="8212" max="8212" width="3.140625" style="78" bestFit="1" customWidth="1"/>
    <col min="8213" max="8224" width="3.42578125" style="78" bestFit="1" customWidth="1"/>
    <col min="8225" max="8253" width="3.28515625" style="78" customWidth="1"/>
    <col min="8254" max="8449" width="11.42578125" style="78"/>
    <col min="8450" max="8450" width="6.140625" style="78" customWidth="1"/>
    <col min="8451" max="8451" width="18.28515625" style="78" bestFit="1" customWidth="1"/>
    <col min="8452" max="8452" width="19.140625" style="78" bestFit="1" customWidth="1"/>
    <col min="8453" max="8453" width="15.7109375" style="78" customWidth="1"/>
    <col min="8454" max="8455" width="14.140625" style="78" customWidth="1"/>
    <col min="8456" max="8456" width="11.42578125" style="78"/>
    <col min="8457" max="8457" width="4.140625" style="78" customWidth="1"/>
    <col min="8458" max="8458" width="11.42578125" style="78"/>
    <col min="8459" max="8459" width="23.85546875" style="78" customWidth="1"/>
    <col min="8460" max="8460" width="26.7109375" style="78" customWidth="1"/>
    <col min="8461" max="8461" width="11.42578125" style="78"/>
    <col min="8462" max="8466" width="3" style="78" customWidth="1"/>
    <col min="8467" max="8467" width="2.85546875" style="78" customWidth="1"/>
    <col min="8468" max="8468" width="3.140625" style="78" bestFit="1" customWidth="1"/>
    <col min="8469" max="8480" width="3.42578125" style="78" bestFit="1" customWidth="1"/>
    <col min="8481" max="8509" width="3.28515625" style="78" customWidth="1"/>
    <col min="8510" max="8705" width="11.42578125" style="78"/>
    <col min="8706" max="8706" width="6.140625" style="78" customWidth="1"/>
    <col min="8707" max="8707" width="18.28515625" style="78" bestFit="1" customWidth="1"/>
    <col min="8708" max="8708" width="19.140625" style="78" bestFit="1" customWidth="1"/>
    <col min="8709" max="8709" width="15.7109375" style="78" customWidth="1"/>
    <col min="8710" max="8711" width="14.140625" style="78" customWidth="1"/>
    <col min="8712" max="8712" width="11.42578125" style="78"/>
    <col min="8713" max="8713" width="4.140625" style="78" customWidth="1"/>
    <col min="8714" max="8714" width="11.42578125" style="78"/>
    <col min="8715" max="8715" width="23.85546875" style="78" customWidth="1"/>
    <col min="8716" max="8716" width="26.7109375" style="78" customWidth="1"/>
    <col min="8717" max="8717" width="11.42578125" style="78"/>
    <col min="8718" max="8722" width="3" style="78" customWidth="1"/>
    <col min="8723" max="8723" width="2.85546875" style="78" customWidth="1"/>
    <col min="8724" max="8724" width="3.140625" style="78" bestFit="1" customWidth="1"/>
    <col min="8725" max="8736" width="3.42578125" style="78" bestFit="1" customWidth="1"/>
    <col min="8737" max="8765" width="3.28515625" style="78" customWidth="1"/>
    <col min="8766" max="8961" width="11.42578125" style="78"/>
    <col min="8962" max="8962" width="6.140625" style="78" customWidth="1"/>
    <col min="8963" max="8963" width="18.28515625" style="78" bestFit="1" customWidth="1"/>
    <col min="8964" max="8964" width="19.140625" style="78" bestFit="1" customWidth="1"/>
    <col min="8965" max="8965" width="15.7109375" style="78" customWidth="1"/>
    <col min="8966" max="8967" width="14.140625" style="78" customWidth="1"/>
    <col min="8968" max="8968" width="11.42578125" style="78"/>
    <col min="8969" max="8969" width="4.140625" style="78" customWidth="1"/>
    <col min="8970" max="8970" width="11.42578125" style="78"/>
    <col min="8971" max="8971" width="23.85546875" style="78" customWidth="1"/>
    <col min="8972" max="8972" width="26.7109375" style="78" customWidth="1"/>
    <col min="8973" max="8973" width="11.42578125" style="78"/>
    <col min="8974" max="8978" width="3" style="78" customWidth="1"/>
    <col min="8979" max="8979" width="2.85546875" style="78" customWidth="1"/>
    <col min="8980" max="8980" width="3.140625" style="78" bestFit="1" customWidth="1"/>
    <col min="8981" max="8992" width="3.42578125" style="78" bestFit="1" customWidth="1"/>
    <col min="8993" max="9021" width="3.28515625" style="78" customWidth="1"/>
    <col min="9022" max="9217" width="11.42578125" style="78"/>
    <col min="9218" max="9218" width="6.140625" style="78" customWidth="1"/>
    <col min="9219" max="9219" width="18.28515625" style="78" bestFit="1" customWidth="1"/>
    <col min="9220" max="9220" width="19.140625" style="78" bestFit="1" customWidth="1"/>
    <col min="9221" max="9221" width="15.7109375" style="78" customWidth="1"/>
    <col min="9222" max="9223" width="14.140625" style="78" customWidth="1"/>
    <col min="9224" max="9224" width="11.42578125" style="78"/>
    <col min="9225" max="9225" width="4.140625" style="78" customWidth="1"/>
    <col min="9226" max="9226" width="11.42578125" style="78"/>
    <col min="9227" max="9227" width="23.85546875" style="78" customWidth="1"/>
    <col min="9228" max="9228" width="26.7109375" style="78" customWidth="1"/>
    <col min="9229" max="9229" width="11.42578125" style="78"/>
    <col min="9230" max="9234" width="3" style="78" customWidth="1"/>
    <col min="9235" max="9235" width="2.85546875" style="78" customWidth="1"/>
    <col min="9236" max="9236" width="3.140625" style="78" bestFit="1" customWidth="1"/>
    <col min="9237" max="9248" width="3.42578125" style="78" bestFit="1" customWidth="1"/>
    <col min="9249" max="9277" width="3.28515625" style="78" customWidth="1"/>
    <col min="9278" max="9473" width="11.42578125" style="78"/>
    <col min="9474" max="9474" width="6.140625" style="78" customWidth="1"/>
    <col min="9475" max="9475" width="18.28515625" style="78" bestFit="1" customWidth="1"/>
    <col min="9476" max="9476" width="19.140625" style="78" bestFit="1" customWidth="1"/>
    <col min="9477" max="9477" width="15.7109375" style="78" customWidth="1"/>
    <col min="9478" max="9479" width="14.140625" style="78" customWidth="1"/>
    <col min="9480" max="9480" width="11.42578125" style="78"/>
    <col min="9481" max="9481" width="4.140625" style="78" customWidth="1"/>
    <col min="9482" max="9482" width="11.42578125" style="78"/>
    <col min="9483" max="9483" width="23.85546875" style="78" customWidth="1"/>
    <col min="9484" max="9484" width="26.7109375" style="78" customWidth="1"/>
    <col min="9485" max="9485" width="11.42578125" style="78"/>
    <col min="9486" max="9490" width="3" style="78" customWidth="1"/>
    <col min="9491" max="9491" width="2.85546875" style="78" customWidth="1"/>
    <col min="9492" max="9492" width="3.140625" style="78" bestFit="1" customWidth="1"/>
    <col min="9493" max="9504" width="3.42578125" style="78" bestFit="1" customWidth="1"/>
    <col min="9505" max="9533" width="3.28515625" style="78" customWidth="1"/>
    <col min="9534" max="9729" width="11.42578125" style="78"/>
    <col min="9730" max="9730" width="6.140625" style="78" customWidth="1"/>
    <col min="9731" max="9731" width="18.28515625" style="78" bestFit="1" customWidth="1"/>
    <col min="9732" max="9732" width="19.140625" style="78" bestFit="1" customWidth="1"/>
    <col min="9733" max="9733" width="15.7109375" style="78" customWidth="1"/>
    <col min="9734" max="9735" width="14.140625" style="78" customWidth="1"/>
    <col min="9736" max="9736" width="11.42578125" style="78"/>
    <col min="9737" max="9737" width="4.140625" style="78" customWidth="1"/>
    <col min="9738" max="9738" width="11.42578125" style="78"/>
    <col min="9739" max="9739" width="23.85546875" style="78" customWidth="1"/>
    <col min="9740" max="9740" width="26.7109375" style="78" customWidth="1"/>
    <col min="9741" max="9741" width="11.42578125" style="78"/>
    <col min="9742" max="9746" width="3" style="78" customWidth="1"/>
    <col min="9747" max="9747" width="2.85546875" style="78" customWidth="1"/>
    <col min="9748" max="9748" width="3.140625" style="78" bestFit="1" customWidth="1"/>
    <col min="9749" max="9760" width="3.42578125" style="78" bestFit="1" customWidth="1"/>
    <col min="9761" max="9789" width="3.28515625" style="78" customWidth="1"/>
    <col min="9790" max="9985" width="11.42578125" style="78"/>
    <col min="9986" max="9986" width="6.140625" style="78" customWidth="1"/>
    <col min="9987" max="9987" width="18.28515625" style="78" bestFit="1" customWidth="1"/>
    <col min="9988" max="9988" width="19.140625" style="78" bestFit="1" customWidth="1"/>
    <col min="9989" max="9989" width="15.7109375" style="78" customWidth="1"/>
    <col min="9990" max="9991" width="14.140625" style="78" customWidth="1"/>
    <col min="9992" max="9992" width="11.42578125" style="78"/>
    <col min="9993" max="9993" width="4.140625" style="78" customWidth="1"/>
    <col min="9994" max="9994" width="11.42578125" style="78"/>
    <col min="9995" max="9995" width="23.85546875" style="78" customWidth="1"/>
    <col min="9996" max="9996" width="26.7109375" style="78" customWidth="1"/>
    <col min="9997" max="9997" width="11.42578125" style="78"/>
    <col min="9998" max="10002" width="3" style="78" customWidth="1"/>
    <col min="10003" max="10003" width="2.85546875" style="78" customWidth="1"/>
    <col min="10004" max="10004" width="3.140625" style="78" bestFit="1" customWidth="1"/>
    <col min="10005" max="10016" width="3.42578125" style="78" bestFit="1" customWidth="1"/>
    <col min="10017" max="10045" width="3.28515625" style="78" customWidth="1"/>
    <col min="10046" max="10241" width="11.42578125" style="78"/>
    <col min="10242" max="10242" width="6.140625" style="78" customWidth="1"/>
    <col min="10243" max="10243" width="18.28515625" style="78" bestFit="1" customWidth="1"/>
    <col min="10244" max="10244" width="19.140625" style="78" bestFit="1" customWidth="1"/>
    <col min="10245" max="10245" width="15.7109375" style="78" customWidth="1"/>
    <col min="10246" max="10247" width="14.140625" style="78" customWidth="1"/>
    <col min="10248" max="10248" width="11.42578125" style="78"/>
    <col min="10249" max="10249" width="4.140625" style="78" customWidth="1"/>
    <col min="10250" max="10250" width="11.42578125" style="78"/>
    <col min="10251" max="10251" width="23.85546875" style="78" customWidth="1"/>
    <col min="10252" max="10252" width="26.7109375" style="78" customWidth="1"/>
    <col min="10253" max="10253" width="11.42578125" style="78"/>
    <col min="10254" max="10258" width="3" style="78" customWidth="1"/>
    <col min="10259" max="10259" width="2.85546875" style="78" customWidth="1"/>
    <col min="10260" max="10260" width="3.140625" style="78" bestFit="1" customWidth="1"/>
    <col min="10261" max="10272" width="3.42578125" style="78" bestFit="1" customWidth="1"/>
    <col min="10273" max="10301" width="3.28515625" style="78" customWidth="1"/>
    <col min="10302" max="10497" width="11.42578125" style="78"/>
    <col min="10498" max="10498" width="6.140625" style="78" customWidth="1"/>
    <col min="10499" max="10499" width="18.28515625" style="78" bestFit="1" customWidth="1"/>
    <col min="10500" max="10500" width="19.140625" style="78" bestFit="1" customWidth="1"/>
    <col min="10501" max="10501" width="15.7109375" style="78" customWidth="1"/>
    <col min="10502" max="10503" width="14.140625" style="78" customWidth="1"/>
    <col min="10504" max="10504" width="11.42578125" style="78"/>
    <col min="10505" max="10505" width="4.140625" style="78" customWidth="1"/>
    <col min="10506" max="10506" width="11.42578125" style="78"/>
    <col min="10507" max="10507" width="23.85546875" style="78" customWidth="1"/>
    <col min="10508" max="10508" width="26.7109375" style="78" customWidth="1"/>
    <col min="10509" max="10509" width="11.42578125" style="78"/>
    <col min="10510" max="10514" width="3" style="78" customWidth="1"/>
    <col min="10515" max="10515" width="2.85546875" style="78" customWidth="1"/>
    <col min="10516" max="10516" width="3.140625" style="78" bestFit="1" customWidth="1"/>
    <col min="10517" max="10528" width="3.42578125" style="78" bestFit="1" customWidth="1"/>
    <col min="10529" max="10557" width="3.28515625" style="78" customWidth="1"/>
    <col min="10558" max="10753" width="11.42578125" style="78"/>
    <col min="10754" max="10754" width="6.140625" style="78" customWidth="1"/>
    <col min="10755" max="10755" width="18.28515625" style="78" bestFit="1" customWidth="1"/>
    <col min="10756" max="10756" width="19.140625" style="78" bestFit="1" customWidth="1"/>
    <col min="10757" max="10757" width="15.7109375" style="78" customWidth="1"/>
    <col min="10758" max="10759" width="14.140625" style="78" customWidth="1"/>
    <col min="10760" max="10760" width="11.42578125" style="78"/>
    <col min="10761" max="10761" width="4.140625" style="78" customWidth="1"/>
    <col min="10762" max="10762" width="11.42578125" style="78"/>
    <col min="10763" max="10763" width="23.85546875" style="78" customWidth="1"/>
    <col min="10764" max="10764" width="26.7109375" style="78" customWidth="1"/>
    <col min="10765" max="10765" width="11.42578125" style="78"/>
    <col min="10766" max="10770" width="3" style="78" customWidth="1"/>
    <col min="10771" max="10771" width="2.85546875" style="78" customWidth="1"/>
    <col min="10772" max="10772" width="3.140625" style="78" bestFit="1" customWidth="1"/>
    <col min="10773" max="10784" width="3.42578125" style="78" bestFit="1" customWidth="1"/>
    <col min="10785" max="10813" width="3.28515625" style="78" customWidth="1"/>
    <col min="10814" max="11009" width="11.42578125" style="78"/>
    <col min="11010" max="11010" width="6.140625" style="78" customWidth="1"/>
    <col min="11011" max="11011" width="18.28515625" style="78" bestFit="1" customWidth="1"/>
    <col min="11012" max="11012" width="19.140625" style="78" bestFit="1" customWidth="1"/>
    <col min="11013" max="11013" width="15.7109375" style="78" customWidth="1"/>
    <col min="11014" max="11015" width="14.140625" style="78" customWidth="1"/>
    <col min="11016" max="11016" width="11.42578125" style="78"/>
    <col min="11017" max="11017" width="4.140625" style="78" customWidth="1"/>
    <col min="11018" max="11018" width="11.42578125" style="78"/>
    <col min="11019" max="11019" width="23.85546875" style="78" customWidth="1"/>
    <col min="11020" max="11020" width="26.7109375" style="78" customWidth="1"/>
    <col min="11021" max="11021" width="11.42578125" style="78"/>
    <col min="11022" max="11026" width="3" style="78" customWidth="1"/>
    <col min="11027" max="11027" width="2.85546875" style="78" customWidth="1"/>
    <col min="11028" max="11028" width="3.140625" style="78" bestFit="1" customWidth="1"/>
    <col min="11029" max="11040" width="3.42578125" style="78" bestFit="1" customWidth="1"/>
    <col min="11041" max="11069" width="3.28515625" style="78" customWidth="1"/>
    <col min="11070" max="11265" width="11.42578125" style="78"/>
    <col min="11266" max="11266" width="6.140625" style="78" customWidth="1"/>
    <col min="11267" max="11267" width="18.28515625" style="78" bestFit="1" customWidth="1"/>
    <col min="11268" max="11268" width="19.140625" style="78" bestFit="1" customWidth="1"/>
    <col min="11269" max="11269" width="15.7109375" style="78" customWidth="1"/>
    <col min="11270" max="11271" width="14.140625" style="78" customWidth="1"/>
    <col min="11272" max="11272" width="11.42578125" style="78"/>
    <col min="11273" max="11273" width="4.140625" style="78" customWidth="1"/>
    <col min="11274" max="11274" width="11.42578125" style="78"/>
    <col min="11275" max="11275" width="23.85546875" style="78" customWidth="1"/>
    <col min="11276" max="11276" width="26.7109375" style="78" customWidth="1"/>
    <col min="11277" max="11277" width="11.42578125" style="78"/>
    <col min="11278" max="11282" width="3" style="78" customWidth="1"/>
    <col min="11283" max="11283" width="2.85546875" style="78" customWidth="1"/>
    <col min="11284" max="11284" width="3.140625" style="78" bestFit="1" customWidth="1"/>
    <col min="11285" max="11296" width="3.42578125" style="78" bestFit="1" customWidth="1"/>
    <col min="11297" max="11325" width="3.28515625" style="78" customWidth="1"/>
    <col min="11326" max="11521" width="11.42578125" style="78"/>
    <col min="11522" max="11522" width="6.140625" style="78" customWidth="1"/>
    <col min="11523" max="11523" width="18.28515625" style="78" bestFit="1" customWidth="1"/>
    <col min="11524" max="11524" width="19.140625" style="78" bestFit="1" customWidth="1"/>
    <col min="11525" max="11525" width="15.7109375" style="78" customWidth="1"/>
    <col min="11526" max="11527" width="14.140625" style="78" customWidth="1"/>
    <col min="11528" max="11528" width="11.42578125" style="78"/>
    <col min="11529" max="11529" width="4.140625" style="78" customWidth="1"/>
    <col min="11530" max="11530" width="11.42578125" style="78"/>
    <col min="11531" max="11531" width="23.85546875" style="78" customWidth="1"/>
    <col min="11532" max="11532" width="26.7109375" style="78" customWidth="1"/>
    <col min="11533" max="11533" width="11.42578125" style="78"/>
    <col min="11534" max="11538" width="3" style="78" customWidth="1"/>
    <col min="11539" max="11539" width="2.85546875" style="78" customWidth="1"/>
    <col min="11540" max="11540" width="3.140625" style="78" bestFit="1" customWidth="1"/>
    <col min="11541" max="11552" width="3.42578125" style="78" bestFit="1" customWidth="1"/>
    <col min="11553" max="11581" width="3.28515625" style="78" customWidth="1"/>
    <col min="11582" max="11777" width="11.42578125" style="78"/>
    <col min="11778" max="11778" width="6.140625" style="78" customWidth="1"/>
    <col min="11779" max="11779" width="18.28515625" style="78" bestFit="1" customWidth="1"/>
    <col min="11780" max="11780" width="19.140625" style="78" bestFit="1" customWidth="1"/>
    <col min="11781" max="11781" width="15.7109375" style="78" customWidth="1"/>
    <col min="11782" max="11783" width="14.140625" style="78" customWidth="1"/>
    <col min="11784" max="11784" width="11.42578125" style="78"/>
    <col min="11785" max="11785" width="4.140625" style="78" customWidth="1"/>
    <col min="11786" max="11786" width="11.42578125" style="78"/>
    <col min="11787" max="11787" width="23.85546875" style="78" customWidth="1"/>
    <col min="11788" max="11788" width="26.7109375" style="78" customWidth="1"/>
    <col min="11789" max="11789" width="11.42578125" style="78"/>
    <col min="11790" max="11794" width="3" style="78" customWidth="1"/>
    <col min="11795" max="11795" width="2.85546875" style="78" customWidth="1"/>
    <col min="11796" max="11796" width="3.140625" style="78" bestFit="1" customWidth="1"/>
    <col min="11797" max="11808" width="3.42578125" style="78" bestFit="1" customWidth="1"/>
    <col min="11809" max="11837" width="3.28515625" style="78" customWidth="1"/>
    <col min="11838" max="12033" width="11.42578125" style="78"/>
    <col min="12034" max="12034" width="6.140625" style="78" customWidth="1"/>
    <col min="12035" max="12035" width="18.28515625" style="78" bestFit="1" customWidth="1"/>
    <col min="12036" max="12036" width="19.140625" style="78" bestFit="1" customWidth="1"/>
    <col min="12037" max="12037" width="15.7109375" style="78" customWidth="1"/>
    <col min="12038" max="12039" width="14.140625" style="78" customWidth="1"/>
    <col min="12040" max="12040" width="11.42578125" style="78"/>
    <col min="12041" max="12041" width="4.140625" style="78" customWidth="1"/>
    <col min="12042" max="12042" width="11.42578125" style="78"/>
    <col min="12043" max="12043" width="23.85546875" style="78" customWidth="1"/>
    <col min="12044" max="12044" width="26.7109375" style="78" customWidth="1"/>
    <col min="12045" max="12045" width="11.42578125" style="78"/>
    <col min="12046" max="12050" width="3" style="78" customWidth="1"/>
    <col min="12051" max="12051" width="2.85546875" style="78" customWidth="1"/>
    <col min="12052" max="12052" width="3.140625" style="78" bestFit="1" customWidth="1"/>
    <col min="12053" max="12064" width="3.42578125" style="78" bestFit="1" customWidth="1"/>
    <col min="12065" max="12093" width="3.28515625" style="78" customWidth="1"/>
    <col min="12094" max="12289" width="11.42578125" style="78"/>
    <col min="12290" max="12290" width="6.140625" style="78" customWidth="1"/>
    <col min="12291" max="12291" width="18.28515625" style="78" bestFit="1" customWidth="1"/>
    <col min="12292" max="12292" width="19.140625" style="78" bestFit="1" customWidth="1"/>
    <col min="12293" max="12293" width="15.7109375" style="78" customWidth="1"/>
    <col min="12294" max="12295" width="14.140625" style="78" customWidth="1"/>
    <col min="12296" max="12296" width="11.42578125" style="78"/>
    <col min="12297" max="12297" width="4.140625" style="78" customWidth="1"/>
    <col min="12298" max="12298" width="11.42578125" style="78"/>
    <col min="12299" max="12299" width="23.85546875" style="78" customWidth="1"/>
    <col min="12300" max="12300" width="26.7109375" style="78" customWidth="1"/>
    <col min="12301" max="12301" width="11.42578125" style="78"/>
    <col min="12302" max="12306" width="3" style="78" customWidth="1"/>
    <col min="12307" max="12307" width="2.85546875" style="78" customWidth="1"/>
    <col min="12308" max="12308" width="3.140625" style="78" bestFit="1" customWidth="1"/>
    <col min="12309" max="12320" width="3.42578125" style="78" bestFit="1" customWidth="1"/>
    <col min="12321" max="12349" width="3.28515625" style="78" customWidth="1"/>
    <col min="12350" max="12545" width="11.42578125" style="78"/>
    <col min="12546" max="12546" width="6.140625" style="78" customWidth="1"/>
    <col min="12547" max="12547" width="18.28515625" style="78" bestFit="1" customWidth="1"/>
    <col min="12548" max="12548" width="19.140625" style="78" bestFit="1" customWidth="1"/>
    <col min="12549" max="12549" width="15.7109375" style="78" customWidth="1"/>
    <col min="12550" max="12551" width="14.140625" style="78" customWidth="1"/>
    <col min="12552" max="12552" width="11.42578125" style="78"/>
    <col min="12553" max="12553" width="4.140625" style="78" customWidth="1"/>
    <col min="12554" max="12554" width="11.42578125" style="78"/>
    <col min="12555" max="12555" width="23.85546875" style="78" customWidth="1"/>
    <col min="12556" max="12556" width="26.7109375" style="78" customWidth="1"/>
    <col min="12557" max="12557" width="11.42578125" style="78"/>
    <col min="12558" max="12562" width="3" style="78" customWidth="1"/>
    <col min="12563" max="12563" width="2.85546875" style="78" customWidth="1"/>
    <col min="12564" max="12564" width="3.140625" style="78" bestFit="1" customWidth="1"/>
    <col min="12565" max="12576" width="3.42578125" style="78" bestFit="1" customWidth="1"/>
    <col min="12577" max="12605" width="3.28515625" style="78" customWidth="1"/>
    <col min="12606" max="12801" width="11.42578125" style="78"/>
    <col min="12802" max="12802" width="6.140625" style="78" customWidth="1"/>
    <col min="12803" max="12803" width="18.28515625" style="78" bestFit="1" customWidth="1"/>
    <col min="12804" max="12804" width="19.140625" style="78" bestFit="1" customWidth="1"/>
    <col min="12805" max="12805" width="15.7109375" style="78" customWidth="1"/>
    <col min="12806" max="12807" width="14.140625" style="78" customWidth="1"/>
    <col min="12808" max="12808" width="11.42578125" style="78"/>
    <col min="12809" max="12809" width="4.140625" style="78" customWidth="1"/>
    <col min="12810" max="12810" width="11.42578125" style="78"/>
    <col min="12811" max="12811" width="23.85546875" style="78" customWidth="1"/>
    <col min="12812" max="12812" width="26.7109375" style="78" customWidth="1"/>
    <col min="12813" max="12813" width="11.42578125" style="78"/>
    <col min="12814" max="12818" width="3" style="78" customWidth="1"/>
    <col min="12819" max="12819" width="2.85546875" style="78" customWidth="1"/>
    <col min="12820" max="12820" width="3.140625" style="78" bestFit="1" customWidth="1"/>
    <col min="12821" max="12832" width="3.42578125" style="78" bestFit="1" customWidth="1"/>
    <col min="12833" max="12861" width="3.28515625" style="78" customWidth="1"/>
    <col min="12862" max="13057" width="11.42578125" style="78"/>
    <col min="13058" max="13058" width="6.140625" style="78" customWidth="1"/>
    <col min="13059" max="13059" width="18.28515625" style="78" bestFit="1" customWidth="1"/>
    <col min="13060" max="13060" width="19.140625" style="78" bestFit="1" customWidth="1"/>
    <col min="13061" max="13061" width="15.7109375" style="78" customWidth="1"/>
    <col min="13062" max="13063" width="14.140625" style="78" customWidth="1"/>
    <col min="13064" max="13064" width="11.42578125" style="78"/>
    <col min="13065" max="13065" width="4.140625" style="78" customWidth="1"/>
    <col min="13066" max="13066" width="11.42578125" style="78"/>
    <col min="13067" max="13067" width="23.85546875" style="78" customWidth="1"/>
    <col min="13068" max="13068" width="26.7109375" style="78" customWidth="1"/>
    <col min="13069" max="13069" width="11.42578125" style="78"/>
    <col min="13070" max="13074" width="3" style="78" customWidth="1"/>
    <col min="13075" max="13075" width="2.85546875" style="78" customWidth="1"/>
    <col min="13076" max="13076" width="3.140625" style="78" bestFit="1" customWidth="1"/>
    <col min="13077" max="13088" width="3.42578125" style="78" bestFit="1" customWidth="1"/>
    <col min="13089" max="13117" width="3.28515625" style="78" customWidth="1"/>
    <col min="13118" max="13313" width="11.42578125" style="78"/>
    <col min="13314" max="13314" width="6.140625" style="78" customWidth="1"/>
    <col min="13315" max="13315" width="18.28515625" style="78" bestFit="1" customWidth="1"/>
    <col min="13316" max="13316" width="19.140625" style="78" bestFit="1" customWidth="1"/>
    <col min="13317" max="13317" width="15.7109375" style="78" customWidth="1"/>
    <col min="13318" max="13319" width="14.140625" style="78" customWidth="1"/>
    <col min="13320" max="13320" width="11.42578125" style="78"/>
    <col min="13321" max="13321" width="4.140625" style="78" customWidth="1"/>
    <col min="13322" max="13322" width="11.42578125" style="78"/>
    <col min="13323" max="13323" width="23.85546875" style="78" customWidth="1"/>
    <col min="13324" max="13324" width="26.7109375" style="78" customWidth="1"/>
    <col min="13325" max="13325" width="11.42578125" style="78"/>
    <col min="13326" max="13330" width="3" style="78" customWidth="1"/>
    <col min="13331" max="13331" width="2.85546875" style="78" customWidth="1"/>
    <col min="13332" max="13332" width="3.140625" style="78" bestFit="1" customWidth="1"/>
    <col min="13333" max="13344" width="3.42578125" style="78" bestFit="1" customWidth="1"/>
    <col min="13345" max="13373" width="3.28515625" style="78" customWidth="1"/>
    <col min="13374" max="13569" width="11.42578125" style="78"/>
    <col min="13570" max="13570" width="6.140625" style="78" customWidth="1"/>
    <col min="13571" max="13571" width="18.28515625" style="78" bestFit="1" customWidth="1"/>
    <col min="13572" max="13572" width="19.140625" style="78" bestFit="1" customWidth="1"/>
    <col min="13573" max="13573" width="15.7109375" style="78" customWidth="1"/>
    <col min="13574" max="13575" width="14.140625" style="78" customWidth="1"/>
    <col min="13576" max="13576" width="11.42578125" style="78"/>
    <col min="13577" max="13577" width="4.140625" style="78" customWidth="1"/>
    <col min="13578" max="13578" width="11.42578125" style="78"/>
    <col min="13579" max="13579" width="23.85546875" style="78" customWidth="1"/>
    <col min="13580" max="13580" width="26.7109375" style="78" customWidth="1"/>
    <col min="13581" max="13581" width="11.42578125" style="78"/>
    <col min="13582" max="13586" width="3" style="78" customWidth="1"/>
    <col min="13587" max="13587" width="2.85546875" style="78" customWidth="1"/>
    <col min="13588" max="13588" width="3.140625" style="78" bestFit="1" customWidth="1"/>
    <col min="13589" max="13600" width="3.42578125" style="78" bestFit="1" customWidth="1"/>
    <col min="13601" max="13629" width="3.28515625" style="78" customWidth="1"/>
    <col min="13630" max="13825" width="11.42578125" style="78"/>
    <col min="13826" max="13826" width="6.140625" style="78" customWidth="1"/>
    <col min="13827" max="13827" width="18.28515625" style="78" bestFit="1" customWidth="1"/>
    <col min="13828" max="13828" width="19.140625" style="78" bestFit="1" customWidth="1"/>
    <col min="13829" max="13829" width="15.7109375" style="78" customWidth="1"/>
    <col min="13830" max="13831" width="14.140625" style="78" customWidth="1"/>
    <col min="13832" max="13832" width="11.42578125" style="78"/>
    <col min="13833" max="13833" width="4.140625" style="78" customWidth="1"/>
    <col min="13834" max="13834" width="11.42578125" style="78"/>
    <col min="13835" max="13835" width="23.85546875" style="78" customWidth="1"/>
    <col min="13836" max="13836" width="26.7109375" style="78" customWidth="1"/>
    <col min="13837" max="13837" width="11.42578125" style="78"/>
    <col min="13838" max="13842" width="3" style="78" customWidth="1"/>
    <col min="13843" max="13843" width="2.85546875" style="78" customWidth="1"/>
    <col min="13844" max="13844" width="3.140625" style="78" bestFit="1" customWidth="1"/>
    <col min="13845" max="13856" width="3.42578125" style="78" bestFit="1" customWidth="1"/>
    <col min="13857" max="13885" width="3.28515625" style="78" customWidth="1"/>
    <col min="13886" max="14081" width="11.42578125" style="78"/>
    <col min="14082" max="14082" width="6.140625" style="78" customWidth="1"/>
    <col min="14083" max="14083" width="18.28515625" style="78" bestFit="1" customWidth="1"/>
    <col min="14084" max="14084" width="19.140625" style="78" bestFit="1" customWidth="1"/>
    <col min="14085" max="14085" width="15.7109375" style="78" customWidth="1"/>
    <col min="14086" max="14087" width="14.140625" style="78" customWidth="1"/>
    <col min="14088" max="14088" width="11.42578125" style="78"/>
    <col min="14089" max="14089" width="4.140625" style="78" customWidth="1"/>
    <col min="14090" max="14090" width="11.42578125" style="78"/>
    <col min="14091" max="14091" width="23.85546875" style="78" customWidth="1"/>
    <col min="14092" max="14092" width="26.7109375" style="78" customWidth="1"/>
    <col min="14093" max="14093" width="11.42578125" style="78"/>
    <col min="14094" max="14098" width="3" style="78" customWidth="1"/>
    <col min="14099" max="14099" width="2.85546875" style="78" customWidth="1"/>
    <col min="14100" max="14100" width="3.140625" style="78" bestFit="1" customWidth="1"/>
    <col min="14101" max="14112" width="3.42578125" style="78" bestFit="1" customWidth="1"/>
    <col min="14113" max="14141" width="3.28515625" style="78" customWidth="1"/>
    <col min="14142" max="14337" width="11.42578125" style="78"/>
    <col min="14338" max="14338" width="6.140625" style="78" customWidth="1"/>
    <col min="14339" max="14339" width="18.28515625" style="78" bestFit="1" customWidth="1"/>
    <col min="14340" max="14340" width="19.140625" style="78" bestFit="1" customWidth="1"/>
    <col min="14341" max="14341" width="15.7109375" style="78" customWidth="1"/>
    <col min="14342" max="14343" width="14.140625" style="78" customWidth="1"/>
    <col min="14344" max="14344" width="11.42578125" style="78"/>
    <col min="14345" max="14345" width="4.140625" style="78" customWidth="1"/>
    <col min="14346" max="14346" width="11.42578125" style="78"/>
    <col min="14347" max="14347" width="23.85546875" style="78" customWidth="1"/>
    <col min="14348" max="14348" width="26.7109375" style="78" customWidth="1"/>
    <col min="14349" max="14349" width="11.42578125" style="78"/>
    <col min="14350" max="14354" width="3" style="78" customWidth="1"/>
    <col min="14355" max="14355" width="2.85546875" style="78" customWidth="1"/>
    <col min="14356" max="14356" width="3.140625" style="78" bestFit="1" customWidth="1"/>
    <col min="14357" max="14368" width="3.42578125" style="78" bestFit="1" customWidth="1"/>
    <col min="14369" max="14397" width="3.28515625" style="78" customWidth="1"/>
    <col min="14398" max="14593" width="11.42578125" style="78"/>
    <col min="14594" max="14594" width="6.140625" style="78" customWidth="1"/>
    <col min="14595" max="14595" width="18.28515625" style="78" bestFit="1" customWidth="1"/>
    <col min="14596" max="14596" width="19.140625" style="78" bestFit="1" customWidth="1"/>
    <col min="14597" max="14597" width="15.7109375" style="78" customWidth="1"/>
    <col min="14598" max="14599" width="14.140625" style="78" customWidth="1"/>
    <col min="14600" max="14600" width="11.42578125" style="78"/>
    <col min="14601" max="14601" width="4.140625" style="78" customWidth="1"/>
    <col min="14602" max="14602" width="11.42578125" style="78"/>
    <col min="14603" max="14603" width="23.85546875" style="78" customWidth="1"/>
    <col min="14604" max="14604" width="26.7109375" style="78" customWidth="1"/>
    <col min="14605" max="14605" width="11.42578125" style="78"/>
    <col min="14606" max="14610" width="3" style="78" customWidth="1"/>
    <col min="14611" max="14611" width="2.85546875" style="78" customWidth="1"/>
    <col min="14612" max="14612" width="3.140625" style="78" bestFit="1" customWidth="1"/>
    <col min="14613" max="14624" width="3.42578125" style="78" bestFit="1" customWidth="1"/>
    <col min="14625" max="14653" width="3.28515625" style="78" customWidth="1"/>
    <col min="14654" max="14849" width="11.42578125" style="78"/>
    <col min="14850" max="14850" width="6.140625" style="78" customWidth="1"/>
    <col min="14851" max="14851" width="18.28515625" style="78" bestFit="1" customWidth="1"/>
    <col min="14852" max="14852" width="19.140625" style="78" bestFit="1" customWidth="1"/>
    <col min="14853" max="14853" width="15.7109375" style="78" customWidth="1"/>
    <col min="14854" max="14855" width="14.140625" style="78" customWidth="1"/>
    <col min="14856" max="14856" width="11.42578125" style="78"/>
    <col min="14857" max="14857" width="4.140625" style="78" customWidth="1"/>
    <col min="14858" max="14858" width="11.42578125" style="78"/>
    <col min="14859" max="14859" width="23.85546875" style="78" customWidth="1"/>
    <col min="14860" max="14860" width="26.7109375" style="78" customWidth="1"/>
    <col min="14861" max="14861" width="11.42578125" style="78"/>
    <col min="14862" max="14866" width="3" style="78" customWidth="1"/>
    <col min="14867" max="14867" width="2.85546875" style="78" customWidth="1"/>
    <col min="14868" max="14868" width="3.140625" style="78" bestFit="1" customWidth="1"/>
    <col min="14869" max="14880" width="3.42578125" style="78" bestFit="1" customWidth="1"/>
    <col min="14881" max="14909" width="3.28515625" style="78" customWidth="1"/>
    <col min="14910" max="15105" width="11.42578125" style="78"/>
    <col min="15106" max="15106" width="6.140625" style="78" customWidth="1"/>
    <col min="15107" max="15107" width="18.28515625" style="78" bestFit="1" customWidth="1"/>
    <col min="15108" max="15108" width="19.140625" style="78" bestFit="1" customWidth="1"/>
    <col min="15109" max="15109" width="15.7109375" style="78" customWidth="1"/>
    <col min="15110" max="15111" width="14.140625" style="78" customWidth="1"/>
    <col min="15112" max="15112" width="11.42578125" style="78"/>
    <col min="15113" max="15113" width="4.140625" style="78" customWidth="1"/>
    <col min="15114" max="15114" width="11.42578125" style="78"/>
    <col min="15115" max="15115" width="23.85546875" style="78" customWidth="1"/>
    <col min="15116" max="15116" width="26.7109375" style="78" customWidth="1"/>
    <col min="15117" max="15117" width="11.42578125" style="78"/>
    <col min="15118" max="15122" width="3" style="78" customWidth="1"/>
    <col min="15123" max="15123" width="2.85546875" style="78" customWidth="1"/>
    <col min="15124" max="15124" width="3.140625" style="78" bestFit="1" customWidth="1"/>
    <col min="15125" max="15136" width="3.42578125" style="78" bestFit="1" customWidth="1"/>
    <col min="15137" max="15165" width="3.28515625" style="78" customWidth="1"/>
    <col min="15166" max="15361" width="11.42578125" style="78"/>
    <col min="15362" max="15362" width="6.140625" style="78" customWidth="1"/>
    <col min="15363" max="15363" width="18.28515625" style="78" bestFit="1" customWidth="1"/>
    <col min="15364" max="15364" width="19.140625" style="78" bestFit="1" customWidth="1"/>
    <col min="15365" max="15365" width="15.7109375" style="78" customWidth="1"/>
    <col min="15366" max="15367" width="14.140625" style="78" customWidth="1"/>
    <col min="15368" max="15368" width="11.42578125" style="78"/>
    <col min="15369" max="15369" width="4.140625" style="78" customWidth="1"/>
    <col min="15370" max="15370" width="11.42578125" style="78"/>
    <col min="15371" max="15371" width="23.85546875" style="78" customWidth="1"/>
    <col min="15372" max="15372" width="26.7109375" style="78" customWidth="1"/>
    <col min="15373" max="15373" width="11.42578125" style="78"/>
    <col min="15374" max="15378" width="3" style="78" customWidth="1"/>
    <col min="15379" max="15379" width="2.85546875" style="78" customWidth="1"/>
    <col min="15380" max="15380" width="3.140625" style="78" bestFit="1" customWidth="1"/>
    <col min="15381" max="15392" width="3.42578125" style="78" bestFit="1" customWidth="1"/>
    <col min="15393" max="15421" width="3.28515625" style="78" customWidth="1"/>
    <col min="15422" max="15617" width="11.42578125" style="78"/>
    <col min="15618" max="15618" width="6.140625" style="78" customWidth="1"/>
    <col min="15619" max="15619" width="18.28515625" style="78" bestFit="1" customWidth="1"/>
    <col min="15620" max="15620" width="19.140625" style="78" bestFit="1" customWidth="1"/>
    <col min="15621" max="15621" width="15.7109375" style="78" customWidth="1"/>
    <col min="15622" max="15623" width="14.140625" style="78" customWidth="1"/>
    <col min="15624" max="15624" width="11.42578125" style="78"/>
    <col min="15625" max="15625" width="4.140625" style="78" customWidth="1"/>
    <col min="15626" max="15626" width="11.42578125" style="78"/>
    <col min="15627" max="15627" width="23.85546875" style="78" customWidth="1"/>
    <col min="15628" max="15628" width="26.7109375" style="78" customWidth="1"/>
    <col min="15629" max="15629" width="11.42578125" style="78"/>
    <col min="15630" max="15634" width="3" style="78" customWidth="1"/>
    <col min="15635" max="15635" width="2.85546875" style="78" customWidth="1"/>
    <col min="15636" max="15636" width="3.140625" style="78" bestFit="1" customWidth="1"/>
    <col min="15637" max="15648" width="3.42578125" style="78" bestFit="1" customWidth="1"/>
    <col min="15649" max="15677" width="3.28515625" style="78" customWidth="1"/>
    <col min="15678" max="15873" width="11.42578125" style="78"/>
    <col min="15874" max="15874" width="6.140625" style="78" customWidth="1"/>
    <col min="15875" max="15875" width="18.28515625" style="78" bestFit="1" customWidth="1"/>
    <col min="15876" max="15876" width="19.140625" style="78" bestFit="1" customWidth="1"/>
    <col min="15877" max="15877" width="15.7109375" style="78" customWidth="1"/>
    <col min="15878" max="15879" width="14.140625" style="78" customWidth="1"/>
    <col min="15880" max="15880" width="11.42578125" style="78"/>
    <col min="15881" max="15881" width="4.140625" style="78" customWidth="1"/>
    <col min="15882" max="15882" width="11.42578125" style="78"/>
    <col min="15883" max="15883" width="23.85546875" style="78" customWidth="1"/>
    <col min="15884" max="15884" width="26.7109375" style="78" customWidth="1"/>
    <col min="15885" max="15885" width="11.42578125" style="78"/>
    <col min="15886" max="15890" width="3" style="78" customWidth="1"/>
    <col min="15891" max="15891" width="2.85546875" style="78" customWidth="1"/>
    <col min="15892" max="15892" width="3.140625" style="78" bestFit="1" customWidth="1"/>
    <col min="15893" max="15904" width="3.42578125" style="78" bestFit="1" customWidth="1"/>
    <col min="15905" max="15933" width="3.28515625" style="78" customWidth="1"/>
    <col min="15934" max="16129" width="11.42578125" style="78"/>
    <col min="16130" max="16130" width="6.140625" style="78" customWidth="1"/>
    <col min="16131" max="16131" width="18.28515625" style="78" bestFit="1" customWidth="1"/>
    <col min="16132" max="16132" width="19.140625" style="78" bestFit="1" customWidth="1"/>
    <col min="16133" max="16133" width="15.7109375" style="78" customWidth="1"/>
    <col min="16134" max="16135" width="14.140625" style="78" customWidth="1"/>
    <col min="16136" max="16136" width="11.42578125" style="78"/>
    <col min="16137" max="16137" width="4.140625" style="78" customWidth="1"/>
    <col min="16138" max="16138" width="11.42578125" style="78"/>
    <col min="16139" max="16139" width="23.85546875" style="78" customWidth="1"/>
    <col min="16140" max="16140" width="26.7109375" style="78" customWidth="1"/>
    <col min="16141" max="16141" width="11.42578125" style="78"/>
    <col min="16142" max="16146" width="3" style="78" customWidth="1"/>
    <col min="16147" max="16147" width="2.85546875" style="78" customWidth="1"/>
    <col min="16148" max="16148" width="3.140625" style="78" bestFit="1" customWidth="1"/>
    <col min="16149" max="16160" width="3.42578125" style="78" bestFit="1" customWidth="1"/>
    <col min="16161" max="16189" width="3.28515625" style="78" customWidth="1"/>
    <col min="16190" max="16384" width="11.42578125" style="78"/>
  </cols>
  <sheetData>
    <row r="2" spans="1:58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4" spans="1:58" ht="15.75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58" ht="17.25" customHeight="1" thickBot="1" x14ac:dyDescent="0.3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58" ht="16.5" thickBot="1" x14ac:dyDescent="0.3">
      <c r="A6" s="79"/>
      <c r="B6" s="79"/>
      <c r="C6" s="162" t="s">
        <v>89</v>
      </c>
      <c r="D6" s="163"/>
      <c r="E6" s="163"/>
      <c r="F6" s="163"/>
      <c r="G6" s="164"/>
      <c r="H6" s="79"/>
      <c r="I6" s="79"/>
      <c r="J6" s="79"/>
      <c r="K6" s="165" t="s">
        <v>90</v>
      </c>
      <c r="L6" s="166"/>
    </row>
    <row r="7" spans="1:58" ht="19.5" customHeight="1" x14ac:dyDescent="0.25">
      <c r="A7" s="79"/>
      <c r="B7" s="79"/>
      <c r="C7" s="79"/>
      <c r="D7" s="79"/>
      <c r="E7" s="79"/>
      <c r="F7" s="80"/>
      <c r="G7" s="79" t="s">
        <v>91</v>
      </c>
      <c r="H7" s="79"/>
      <c r="I7" s="79"/>
      <c r="J7" s="79"/>
      <c r="K7" s="81"/>
      <c r="L7" s="81"/>
    </row>
    <row r="8" spans="1:58" ht="16.5" thickBot="1" x14ac:dyDescent="0.3">
      <c r="A8" s="82" t="s">
        <v>92</v>
      </c>
      <c r="B8" s="79"/>
      <c r="C8" s="79"/>
      <c r="D8" s="83"/>
      <c r="E8" s="84" t="s">
        <v>93</v>
      </c>
      <c r="F8" s="85" t="s">
        <v>94</v>
      </c>
      <c r="G8" s="85" t="s">
        <v>95</v>
      </c>
      <c r="H8" s="86"/>
      <c r="I8" s="79"/>
      <c r="J8" s="79"/>
      <c r="K8" s="87" t="s">
        <v>96</v>
      </c>
      <c r="L8" s="88" t="s">
        <v>97</v>
      </c>
      <c r="N8" s="89" t="s">
        <v>98</v>
      </c>
      <c r="O8" s="89" t="s">
        <v>99</v>
      </c>
      <c r="P8" s="89" t="s">
        <v>100</v>
      </c>
      <c r="Q8" s="89" t="s">
        <v>101</v>
      </c>
      <c r="R8" s="89" t="s">
        <v>102</v>
      </c>
      <c r="S8" s="89" t="s">
        <v>98</v>
      </c>
      <c r="T8" s="89" t="s">
        <v>99</v>
      </c>
      <c r="U8" s="89" t="s">
        <v>100</v>
      </c>
      <c r="V8" s="89" t="s">
        <v>101</v>
      </c>
      <c r="W8" s="89" t="s">
        <v>102</v>
      </c>
      <c r="X8" s="89" t="s">
        <v>98</v>
      </c>
      <c r="Y8" s="89" t="s">
        <v>99</v>
      </c>
      <c r="Z8" s="89" t="s">
        <v>100</v>
      </c>
      <c r="AA8" s="89" t="s">
        <v>101</v>
      </c>
      <c r="AB8" s="89" t="s">
        <v>102</v>
      </c>
      <c r="AC8" s="89" t="s">
        <v>98</v>
      </c>
      <c r="AD8" s="89" t="s">
        <v>99</v>
      </c>
      <c r="AE8" s="89" t="s">
        <v>100</v>
      </c>
      <c r="AF8" s="89" t="s">
        <v>101</v>
      </c>
      <c r="AG8" s="89" t="s">
        <v>102</v>
      </c>
      <c r="AH8" s="89" t="s">
        <v>98</v>
      </c>
      <c r="AI8" s="89" t="s">
        <v>99</v>
      </c>
      <c r="AJ8" s="89" t="s">
        <v>100</v>
      </c>
      <c r="AK8" s="89" t="s">
        <v>101</v>
      </c>
      <c r="AL8" s="89" t="s">
        <v>102</v>
      </c>
      <c r="AM8" s="89" t="s">
        <v>98</v>
      </c>
      <c r="AN8" s="89" t="s">
        <v>99</v>
      </c>
      <c r="AO8" s="89" t="s">
        <v>100</v>
      </c>
      <c r="AP8" s="89" t="s">
        <v>101</v>
      </c>
      <c r="AQ8" s="89" t="s">
        <v>102</v>
      </c>
      <c r="AR8" s="89" t="s">
        <v>98</v>
      </c>
      <c r="AS8" s="89" t="s">
        <v>99</v>
      </c>
      <c r="AT8" s="89" t="s">
        <v>100</v>
      </c>
      <c r="AU8" s="89" t="s">
        <v>101</v>
      </c>
      <c r="AV8" s="89" t="s">
        <v>102</v>
      </c>
      <c r="AW8" s="89" t="s">
        <v>98</v>
      </c>
      <c r="AX8" s="89" t="s">
        <v>99</v>
      </c>
      <c r="AY8" s="89" t="s">
        <v>100</v>
      </c>
      <c r="AZ8" s="89" t="s">
        <v>101</v>
      </c>
      <c r="BA8" s="89" t="s">
        <v>102</v>
      </c>
      <c r="BB8" s="89" t="s">
        <v>98</v>
      </c>
      <c r="BC8" s="89" t="s">
        <v>99</v>
      </c>
      <c r="BD8" s="89" t="s">
        <v>100</v>
      </c>
      <c r="BE8" s="89" t="s">
        <v>101</v>
      </c>
      <c r="BF8" s="89" t="s">
        <v>102</v>
      </c>
    </row>
    <row r="9" spans="1:58" ht="16.5" thickBot="1" x14ac:dyDescent="0.3">
      <c r="A9" s="79"/>
      <c r="B9" s="79"/>
      <c r="C9" s="90"/>
      <c r="D9" s="91"/>
      <c r="E9" s="91"/>
      <c r="F9" s="92">
        <v>865</v>
      </c>
      <c r="G9" s="93">
        <v>0</v>
      </c>
      <c r="H9" s="94"/>
      <c r="I9" s="79"/>
      <c r="J9" s="95" t="s">
        <v>103</v>
      </c>
      <c r="K9" s="96"/>
      <c r="L9" s="96"/>
    </row>
    <row r="10" spans="1:58" ht="15.75" x14ac:dyDescent="0.25">
      <c r="A10" s="79">
        <v>1</v>
      </c>
      <c r="B10" s="79"/>
      <c r="C10" s="97"/>
      <c r="D10" s="97"/>
      <c r="E10" s="97"/>
      <c r="F10" s="98"/>
      <c r="G10" s="94"/>
      <c r="H10" s="79"/>
      <c r="I10" s="79"/>
      <c r="J10" s="79"/>
      <c r="K10" s="79"/>
      <c r="L10" s="79"/>
    </row>
    <row r="11" spans="1:58" s="102" customFormat="1" ht="15.75" customHeight="1" thickBot="1" x14ac:dyDescent="0.3">
      <c r="A11" s="79"/>
      <c r="B11" s="79"/>
      <c r="C11" s="99"/>
      <c r="D11" s="99" t="s">
        <v>104</v>
      </c>
      <c r="E11" s="99" t="s">
        <v>105</v>
      </c>
      <c r="F11" s="100" t="s">
        <v>106</v>
      </c>
      <c r="G11" s="101" t="s">
        <v>107</v>
      </c>
      <c r="H11" s="79"/>
      <c r="I11" s="79"/>
      <c r="J11" s="79"/>
      <c r="K11" s="79"/>
      <c r="L11" s="81"/>
    </row>
    <row r="12" spans="1:58" ht="15.75" x14ac:dyDescent="0.25">
      <c r="A12" s="79"/>
      <c r="B12" s="79"/>
      <c r="C12" s="103"/>
      <c r="D12" s="104"/>
      <c r="E12" s="104"/>
      <c r="F12" s="105"/>
      <c r="G12" s="106"/>
      <c r="H12" s="79"/>
      <c r="I12" s="79"/>
      <c r="J12" s="79"/>
      <c r="K12" s="107" t="s">
        <v>108</v>
      </c>
      <c r="L12" s="108" t="s">
        <v>109</v>
      </c>
      <c r="N12" s="109" t="s">
        <v>110</v>
      </c>
      <c r="O12" s="109" t="s">
        <v>110</v>
      </c>
      <c r="P12" s="109" t="s">
        <v>110</v>
      </c>
      <c r="Q12" s="109" t="s">
        <v>110</v>
      </c>
      <c r="R12" s="109" t="s">
        <v>110</v>
      </c>
      <c r="S12" s="109" t="s">
        <v>110</v>
      </c>
      <c r="T12" s="109" t="s">
        <v>110</v>
      </c>
      <c r="U12" s="109" t="s">
        <v>110</v>
      </c>
      <c r="V12" s="109" t="s">
        <v>110</v>
      </c>
      <c r="W12" s="109" t="s">
        <v>110</v>
      </c>
      <c r="X12" s="109" t="s">
        <v>110</v>
      </c>
      <c r="Y12" s="109" t="s">
        <v>110</v>
      </c>
      <c r="Z12" s="109" t="s">
        <v>110</v>
      </c>
      <c r="AA12" s="109" t="s">
        <v>110</v>
      </c>
      <c r="AB12" s="109" t="s">
        <v>110</v>
      </c>
      <c r="AC12" s="109" t="s">
        <v>110</v>
      </c>
      <c r="AD12" s="109" t="s">
        <v>110</v>
      </c>
      <c r="AE12" s="109" t="s">
        <v>110</v>
      </c>
      <c r="AF12" s="109" t="s">
        <v>110</v>
      </c>
      <c r="AG12" s="109" t="s">
        <v>110</v>
      </c>
      <c r="AH12" s="109" t="s">
        <v>110</v>
      </c>
      <c r="AI12" s="109" t="s">
        <v>110</v>
      </c>
    </row>
    <row r="13" spans="1:58" ht="16.5" thickBot="1" x14ac:dyDescent="0.3">
      <c r="A13" s="79"/>
      <c r="B13" s="79"/>
      <c r="C13" s="103" t="s">
        <v>111</v>
      </c>
      <c r="D13" s="96">
        <v>4</v>
      </c>
      <c r="E13" s="110">
        <v>40</v>
      </c>
      <c r="F13" s="111">
        <f>F9/E13</f>
        <v>21.625</v>
      </c>
      <c r="G13" s="111">
        <f>F13/22</f>
        <v>0.98295454545454541</v>
      </c>
      <c r="H13" s="79"/>
      <c r="I13" s="79"/>
      <c r="J13" s="79"/>
      <c r="K13" s="112"/>
      <c r="L13" s="113"/>
      <c r="AJ13" s="114" t="s">
        <v>112</v>
      </c>
      <c r="AK13" s="114" t="s">
        <v>112</v>
      </c>
      <c r="AL13" s="114" t="s">
        <v>112</v>
      </c>
      <c r="AM13" s="115" t="s">
        <v>113</v>
      </c>
    </row>
    <row r="14" spans="1:58" ht="16.5" thickBot="1" x14ac:dyDescent="0.3">
      <c r="A14" s="79"/>
      <c r="B14" s="79"/>
      <c r="C14" s="79"/>
      <c r="D14" s="79"/>
      <c r="E14" s="81" t="s">
        <v>91</v>
      </c>
      <c r="F14" s="116">
        <f>F13</f>
        <v>21.625</v>
      </c>
      <c r="G14" s="117">
        <f>G13</f>
        <v>0.98295454545454541</v>
      </c>
      <c r="H14" s="79"/>
      <c r="I14" s="79"/>
      <c r="J14" s="79"/>
      <c r="K14" s="82"/>
      <c r="L14" s="79"/>
    </row>
    <row r="15" spans="1:58" ht="17.25" thickTop="1" thickBot="1" x14ac:dyDescent="0.3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</row>
    <row r="16" spans="1:58" ht="16.5" thickBot="1" x14ac:dyDescent="0.3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95" t="s">
        <v>114</v>
      </c>
      <c r="L16" s="118"/>
      <c r="M16" s="119" t="s">
        <v>115</v>
      </c>
      <c r="N16" s="78" t="s">
        <v>116</v>
      </c>
      <c r="O16" s="78" t="s">
        <v>116</v>
      </c>
      <c r="P16" s="78" t="s">
        <v>116</v>
      </c>
      <c r="Q16" s="78" t="s">
        <v>116</v>
      </c>
      <c r="R16" s="78" t="s">
        <v>116</v>
      </c>
      <c r="S16" s="78" t="s">
        <v>116</v>
      </c>
      <c r="T16" s="78" t="s">
        <v>116</v>
      </c>
      <c r="U16" s="78" t="s">
        <v>116</v>
      </c>
      <c r="V16" s="78" t="s">
        <v>116</v>
      </c>
      <c r="W16" s="78" t="s">
        <v>116</v>
      </c>
      <c r="X16" s="78" t="s">
        <v>116</v>
      </c>
      <c r="Y16" s="78" t="s">
        <v>116</v>
      </c>
      <c r="Z16" s="78" t="s">
        <v>116</v>
      </c>
      <c r="AA16" s="78" t="s">
        <v>116</v>
      </c>
      <c r="AB16" s="78" t="s">
        <v>116</v>
      </c>
      <c r="AC16" s="78" t="s">
        <v>116</v>
      </c>
      <c r="AD16" s="78" t="s">
        <v>116</v>
      </c>
      <c r="AE16" s="78" t="s">
        <v>116</v>
      </c>
      <c r="AF16" s="78" t="s">
        <v>116</v>
      </c>
      <c r="AG16" s="78" t="s">
        <v>116</v>
      </c>
      <c r="AH16" s="78" t="s">
        <v>116</v>
      </c>
      <c r="AI16" s="78" t="s">
        <v>116</v>
      </c>
      <c r="AJ16" s="78" t="s">
        <v>116</v>
      </c>
      <c r="AK16" s="78" t="s">
        <v>116</v>
      </c>
      <c r="AL16" s="78" t="s">
        <v>116</v>
      </c>
      <c r="AM16" s="78" t="s">
        <v>116</v>
      </c>
    </row>
    <row r="17" spans="1:12" ht="17.25" customHeight="1" x14ac:dyDescent="0.25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</row>
    <row r="18" spans="1:12" ht="15.75" x14ac:dyDescent="0.25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</row>
    <row r="19" spans="1:12" ht="15.75" x14ac:dyDescent="0.25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</row>
    <row r="20" spans="1:12" ht="15.75" x14ac:dyDescent="0.25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</row>
    <row r="21" spans="1:12" ht="15.75" x14ac:dyDescent="0.25">
      <c r="A21" s="79"/>
      <c r="B21" s="79"/>
      <c r="C21" s="79"/>
      <c r="D21" s="94" t="s">
        <v>117</v>
      </c>
      <c r="E21" s="86">
        <v>26</v>
      </c>
      <c r="F21" s="120" t="s">
        <v>118</v>
      </c>
      <c r="G21" s="79"/>
      <c r="H21" s="79"/>
      <c r="I21" s="79"/>
      <c r="J21" s="79"/>
      <c r="K21" s="79"/>
      <c r="L21" s="79"/>
    </row>
    <row r="22" spans="1:12" ht="15.75" x14ac:dyDescent="0.25">
      <c r="A22" s="79"/>
      <c r="B22" s="79"/>
      <c r="C22" s="79"/>
      <c r="D22" s="94"/>
      <c r="E22" s="121">
        <f>E21/22</f>
        <v>1.1818181818181819</v>
      </c>
      <c r="F22" s="120" t="s">
        <v>119</v>
      </c>
      <c r="G22" s="79"/>
      <c r="H22" s="79"/>
      <c r="I22" s="79"/>
      <c r="J22" s="79"/>
      <c r="K22" s="79"/>
      <c r="L22" s="79"/>
    </row>
    <row r="25" spans="1:12" s="79" customFormat="1" ht="21" x14ac:dyDescent="0.35">
      <c r="C25" s="122" t="s">
        <v>120</v>
      </c>
    </row>
    <row r="26" spans="1:12" s="79" customFormat="1" ht="15.75" x14ac:dyDescent="0.25">
      <c r="F26" s="123" t="s">
        <v>121</v>
      </c>
    </row>
    <row r="27" spans="1:12" s="79" customFormat="1" ht="15.75" x14ac:dyDescent="0.25">
      <c r="C27" s="79" t="s">
        <v>122</v>
      </c>
      <c r="F27" s="123" t="s">
        <v>123</v>
      </c>
    </row>
    <row r="28" spans="1:12" s="79" customFormat="1" ht="15.75" x14ac:dyDescent="0.25">
      <c r="C28" s="79" t="s">
        <v>124</v>
      </c>
      <c r="F28" s="79">
        <v>125</v>
      </c>
    </row>
    <row r="29" spans="1:12" s="79" customFormat="1" ht="15.75" x14ac:dyDescent="0.25"/>
    <row r="30" spans="1:12" s="79" customFormat="1" ht="15.75" x14ac:dyDescent="0.25">
      <c r="C30" s="79" t="s">
        <v>125</v>
      </c>
    </row>
    <row r="31" spans="1:12" s="79" customFormat="1" ht="15.75" x14ac:dyDescent="0.25">
      <c r="C31" s="79" t="s">
        <v>126</v>
      </c>
      <c r="F31" s="79">
        <v>74</v>
      </c>
    </row>
    <row r="32" spans="1:12" s="79" customFormat="1" ht="15.75" x14ac:dyDescent="0.25"/>
    <row r="33" spans="1:13" s="79" customFormat="1" ht="15.75" x14ac:dyDescent="0.25">
      <c r="C33" s="79" t="s">
        <v>127</v>
      </c>
    </row>
    <row r="34" spans="1:13" s="79" customFormat="1" ht="15.75" x14ac:dyDescent="0.25">
      <c r="C34" s="79" t="s">
        <v>128</v>
      </c>
      <c r="F34" s="79">
        <v>438</v>
      </c>
    </row>
    <row r="35" spans="1:13" s="79" customFormat="1" ht="15.75" x14ac:dyDescent="0.25"/>
    <row r="36" spans="1:13" s="79" customFormat="1" ht="15.75" x14ac:dyDescent="0.25">
      <c r="C36" s="79" t="s">
        <v>129</v>
      </c>
    </row>
    <row r="37" spans="1:13" s="79" customFormat="1" ht="15.75" x14ac:dyDescent="0.25">
      <c r="C37" s="79" t="s">
        <v>130</v>
      </c>
      <c r="F37" s="124">
        <v>228</v>
      </c>
    </row>
    <row r="38" spans="1:13" s="79" customFormat="1" ht="15.75" x14ac:dyDescent="0.25"/>
    <row r="39" spans="1:13" s="79" customFormat="1" ht="15.75" x14ac:dyDescent="0.25">
      <c r="F39" s="125">
        <f>F28+F31+F34+F37</f>
        <v>865</v>
      </c>
    </row>
    <row r="41" spans="1:13" x14ac:dyDescent="0.25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</row>
  </sheetData>
  <mergeCells count="2">
    <mergeCell ref="C6:G6"/>
    <mergeCell ref="K6:L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5546875" defaultRowHeight="15" x14ac:dyDescent="0.25"/>
  <cols>
    <col min="1" max="1" width="23.28515625" style="18" customWidth="1"/>
    <col min="2" max="2" width="42.7109375" style="18" bestFit="1" customWidth="1"/>
    <col min="3" max="3" width="13.140625" style="18" customWidth="1"/>
    <col min="4" max="4" width="10.85546875" style="18" customWidth="1"/>
    <col min="5" max="16384" width="10.85546875" style="18"/>
  </cols>
  <sheetData>
    <row r="1" spans="1:5" x14ac:dyDescent="0.25">
      <c r="A1" s="32" t="s">
        <v>49</v>
      </c>
      <c r="B1" s="32" t="s">
        <v>50</v>
      </c>
      <c r="C1" s="33" t="s">
        <v>51</v>
      </c>
      <c r="D1" s="34">
        <v>0</v>
      </c>
      <c r="E1" s="33" t="s">
        <v>51</v>
      </c>
    </row>
    <row r="2" spans="1:5" x14ac:dyDescent="0.25">
      <c r="A2" s="35" t="s">
        <v>52</v>
      </c>
      <c r="B2" s="36" t="s">
        <v>53</v>
      </c>
      <c r="C2" s="37">
        <v>2.6</v>
      </c>
      <c r="D2" s="37">
        <f>C2*$D$1</f>
        <v>0</v>
      </c>
      <c r="E2" s="37">
        <f>C2+D2</f>
        <v>2.6</v>
      </c>
    </row>
    <row r="3" spans="1:5" ht="24" x14ac:dyDescent="0.25">
      <c r="A3" s="35" t="s">
        <v>54</v>
      </c>
      <c r="B3" s="36" t="s">
        <v>73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25">
      <c r="A4" s="35" t="s">
        <v>55</v>
      </c>
      <c r="B4" s="36" t="s">
        <v>56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25">
      <c r="A5" s="35" t="s">
        <v>55</v>
      </c>
      <c r="B5" s="36" t="s">
        <v>57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25">
      <c r="A6" s="35" t="s">
        <v>55</v>
      </c>
      <c r="B6" s="36" t="s">
        <v>58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25">
      <c r="A7" s="35" t="s">
        <v>59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25">
      <c r="A8" s="35" t="s">
        <v>60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25">
      <c r="A9" s="35" t="s">
        <v>61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25">
      <c r="A10" s="35" t="s">
        <v>62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25">
      <c r="A11" s="35" t="s">
        <v>63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36" x14ac:dyDescent="0.25">
      <c r="A12" s="35" t="s">
        <v>65</v>
      </c>
      <c r="B12" s="75" t="s">
        <v>85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t="24.75" hidden="1" x14ac:dyDescent="0.25">
      <c r="A13" s="38" t="s">
        <v>64</v>
      </c>
      <c r="B13" s="39" t="s">
        <v>74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25">
      <c r="A14" s="35" t="s">
        <v>75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36" x14ac:dyDescent="0.25">
      <c r="A15" s="35" t="s">
        <v>66</v>
      </c>
      <c r="B15" s="75" t="s">
        <v>86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25">
      <c r="A16" s="35" t="s">
        <v>67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ht="24" x14ac:dyDescent="0.25">
      <c r="A17" s="35" t="s">
        <v>68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25">
      <c r="A18" s="35" t="s">
        <v>69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25">
      <c r="A19" s="35" t="s">
        <v>70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25">
      <c r="A20" s="35" t="s">
        <v>71</v>
      </c>
      <c r="B20" s="41" t="s">
        <v>72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5546875" defaultRowHeight="15" x14ac:dyDescent="0.25"/>
  <cols>
    <col min="1" max="1" width="10.85546875" style="18"/>
    <col min="2" max="2" width="29.85546875" style="18" customWidth="1"/>
    <col min="3" max="3" width="42.7109375" style="18" bestFit="1" customWidth="1"/>
    <col min="4" max="5" width="10.85546875" style="18" customWidth="1"/>
    <col min="6" max="16384" width="10.85546875" style="18"/>
  </cols>
  <sheetData>
    <row r="1" spans="2:6" x14ac:dyDescent="0.25">
      <c r="B1" s="19" t="s">
        <v>76</v>
      </c>
      <c r="C1" s="23"/>
      <c r="D1" s="23"/>
    </row>
    <row r="2" spans="2:6" x14ac:dyDescent="0.25">
      <c r="B2" s="24" t="s">
        <v>49</v>
      </c>
      <c r="C2" s="24" t="s">
        <v>50</v>
      </c>
      <c r="D2" s="31" t="s">
        <v>51</v>
      </c>
      <c r="E2" s="30">
        <v>0</v>
      </c>
      <c r="F2" s="31" t="s">
        <v>51</v>
      </c>
    </row>
    <row r="3" spans="2:6" x14ac:dyDescent="0.25">
      <c r="B3" s="25" t="s">
        <v>52</v>
      </c>
      <c r="C3" s="20" t="s">
        <v>77</v>
      </c>
      <c r="D3" s="26">
        <v>2.59</v>
      </c>
      <c r="E3" s="26">
        <f>D3*$E$2</f>
        <v>0</v>
      </c>
      <c r="F3" s="26">
        <f>D3+E3</f>
        <v>2.59</v>
      </c>
    </row>
    <row r="4" spans="2:6" x14ac:dyDescent="0.25">
      <c r="B4" s="25" t="s">
        <v>54</v>
      </c>
      <c r="C4" s="20" t="s">
        <v>73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25">
      <c r="B5" s="21" t="s">
        <v>55</v>
      </c>
      <c r="C5" s="20" t="s">
        <v>56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25">
      <c r="B6" s="21" t="s">
        <v>55</v>
      </c>
      <c r="C6" s="20" t="s">
        <v>57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25">
      <c r="B7" s="21" t="s">
        <v>55</v>
      </c>
      <c r="C7" s="20" t="s">
        <v>58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25">
      <c r="B8" s="21" t="s">
        <v>55</v>
      </c>
      <c r="C8" s="20" t="s">
        <v>78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25">
      <c r="B9" s="21" t="s">
        <v>55</v>
      </c>
      <c r="C9" s="20" t="s">
        <v>79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25">
      <c r="B10" s="21" t="s">
        <v>59</v>
      </c>
      <c r="C10" s="20" t="s">
        <v>77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25">
      <c r="B11" s="21" t="s">
        <v>60</v>
      </c>
      <c r="C11" s="20" t="s">
        <v>77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25">
      <c r="B12" s="21" t="s">
        <v>61</v>
      </c>
      <c r="C12" s="20" t="s">
        <v>77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25">
      <c r="B13" s="21" t="s">
        <v>62</v>
      </c>
      <c r="C13" s="20" t="s">
        <v>77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25">
      <c r="B14" s="21" t="s">
        <v>63</v>
      </c>
      <c r="C14" s="20" t="s">
        <v>77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25">
      <c r="B15" s="27" t="s">
        <v>64</v>
      </c>
      <c r="C15" s="28" t="s">
        <v>74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36" x14ac:dyDescent="0.25">
      <c r="B16" s="21" t="s">
        <v>65</v>
      </c>
      <c r="C16" s="75" t="s">
        <v>85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25">
      <c r="B17" s="21" t="s">
        <v>80</v>
      </c>
      <c r="C17" s="20" t="s">
        <v>77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36" x14ac:dyDescent="0.25">
      <c r="B18" s="21" t="s">
        <v>66</v>
      </c>
      <c r="C18" s="75" t="s">
        <v>86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25">
      <c r="B19" s="21" t="s">
        <v>67</v>
      </c>
      <c r="C19" s="20" t="s">
        <v>77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25">
      <c r="B20" s="21" t="s">
        <v>68</v>
      </c>
      <c r="C20" s="20" t="s">
        <v>77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25">
      <c r="B21" s="21" t="s">
        <v>69</v>
      </c>
      <c r="C21" s="20" t="s">
        <v>77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25">
      <c r="B22" s="22" t="s">
        <v>70</v>
      </c>
      <c r="C22" s="20" t="s">
        <v>77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25">
      <c r="B23" s="22" t="s">
        <v>71</v>
      </c>
      <c r="C23" s="20" t="s">
        <v>72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6.25" thickBot="1" x14ac:dyDescent="0.25">
      <c r="C7" s="2"/>
      <c r="D7" s="3" t="s">
        <v>9</v>
      </c>
      <c r="E7" s="3"/>
      <c r="F7" s="4"/>
      <c r="H7" s="1"/>
      <c r="I7" s="1"/>
      <c r="J7" s="1"/>
      <c r="K7" s="1"/>
      <c r="L7" s="1"/>
      <c r="M7" s="7"/>
    </row>
    <row r="8" spans="3:13" ht="51" x14ac:dyDescent="0.2">
      <c r="C8" s="8" t="s">
        <v>10</v>
      </c>
      <c r="D8" s="9" t="s">
        <v>11</v>
      </c>
      <c r="E8" s="9" t="s">
        <v>14</v>
      </c>
      <c r="F8" s="9" t="s">
        <v>12</v>
      </c>
      <c r="G8" s="10" t="s">
        <v>13</v>
      </c>
    </row>
    <row r="9" spans="3:13" ht="15.75" thickBot="1" x14ac:dyDescent="0.25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">
      <c r="C14" s="12" t="s">
        <v>22</v>
      </c>
      <c r="D14">
        <v>100</v>
      </c>
    </row>
    <row r="15" spans="3:13" x14ac:dyDescent="0.2">
      <c r="C15" s="12"/>
    </row>
    <row r="16" spans="3:13" ht="15" x14ac:dyDescent="0.25">
      <c r="C16" s="16" t="s">
        <v>16</v>
      </c>
      <c r="D16" s="16" t="s">
        <v>17</v>
      </c>
    </row>
    <row r="17" spans="3:5" x14ac:dyDescent="0.2">
      <c r="C17" s="13" t="s">
        <v>32</v>
      </c>
      <c r="D17" s="15" t="s">
        <v>43</v>
      </c>
      <c r="E17" s="12" t="s">
        <v>33</v>
      </c>
    </row>
    <row r="18" spans="3:5" x14ac:dyDescent="0.2">
      <c r="C18" s="14" t="s">
        <v>35</v>
      </c>
      <c r="D18" s="15" t="s">
        <v>40</v>
      </c>
      <c r="E18" s="12" t="s">
        <v>34</v>
      </c>
    </row>
    <row r="19" spans="3:5" x14ac:dyDescent="0.2">
      <c r="C19" s="14" t="s">
        <v>36</v>
      </c>
      <c r="D19" s="15" t="s">
        <v>39</v>
      </c>
      <c r="E19" s="12" t="s">
        <v>34</v>
      </c>
    </row>
    <row r="20" spans="3:5" x14ac:dyDescent="0.2">
      <c r="C20" s="14" t="s">
        <v>37</v>
      </c>
      <c r="D20" s="15" t="s">
        <v>29</v>
      </c>
      <c r="E20" s="12" t="s">
        <v>34</v>
      </c>
    </row>
    <row r="21" spans="3:5" x14ac:dyDescent="0.2">
      <c r="C21" s="14" t="s">
        <v>38</v>
      </c>
      <c r="D21" s="15" t="s">
        <v>28</v>
      </c>
      <c r="E21" s="12"/>
    </row>
    <row r="22" spans="3:5" x14ac:dyDescent="0.2">
      <c r="C22" s="14" t="s">
        <v>27</v>
      </c>
      <c r="D22" s="15" t="s">
        <v>30</v>
      </c>
      <c r="E22" s="12" t="s">
        <v>34</v>
      </c>
    </row>
    <row r="23" spans="3:5" x14ac:dyDescent="0.2">
      <c r="C23" s="14" t="s">
        <v>26</v>
      </c>
      <c r="D23" s="15" t="s">
        <v>25</v>
      </c>
      <c r="E23" s="12" t="s">
        <v>34</v>
      </c>
    </row>
    <row r="24" spans="3:5" x14ac:dyDescent="0.2">
      <c r="C24" s="14" t="s">
        <v>24</v>
      </c>
      <c r="D24" s="15" t="s">
        <v>31</v>
      </c>
      <c r="E24" s="12" t="s">
        <v>34</v>
      </c>
    </row>
    <row r="25" spans="3:5" x14ac:dyDescent="0.2">
      <c r="C25" s="13" t="s">
        <v>23</v>
      </c>
      <c r="D25" s="15" t="s">
        <v>44</v>
      </c>
      <c r="E25" s="12" t="s">
        <v>34</v>
      </c>
    </row>
    <row r="26" spans="3:5" x14ac:dyDescent="0.2">
      <c r="C26" s="14" t="s">
        <v>21</v>
      </c>
      <c r="D26" s="15" t="s">
        <v>45</v>
      </c>
      <c r="E26" s="12" t="s">
        <v>34</v>
      </c>
    </row>
    <row r="27" spans="3:5" x14ac:dyDescent="0.2">
      <c r="C27" s="14" t="s">
        <v>20</v>
      </c>
      <c r="D27" s="15" t="s">
        <v>46</v>
      </c>
      <c r="E27" s="12" t="s">
        <v>34</v>
      </c>
    </row>
    <row r="28" spans="3:5" x14ac:dyDescent="0.2">
      <c r="C28" s="14" t="s">
        <v>19</v>
      </c>
      <c r="D28" s="15" t="s">
        <v>47</v>
      </c>
      <c r="E28" s="12" t="s">
        <v>34</v>
      </c>
    </row>
    <row r="29" spans="3:5" x14ac:dyDescent="0.2">
      <c r="C29" s="14" t="s">
        <v>18</v>
      </c>
      <c r="D29" s="17" t="s">
        <v>48</v>
      </c>
      <c r="E29" s="12" t="s">
        <v>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Ordenamiento Normal</vt:lpstr>
      <vt:lpstr>NORMAL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2017-11-14T01:30:36Z</dcterms:modified>
</cp:coreProperties>
</file>