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FISICO\MUNDO MAGICO TRAVEL\"/>
    </mc:Choice>
  </mc:AlternateContent>
  <bookViews>
    <workbookView xWindow="-660" yWindow="2625" windowWidth="11595" windowHeight="6870" tabRatio="775"/>
  </bookViews>
  <sheets>
    <sheet name="Ordenamiento Normal" sheetId="4" r:id="rId1"/>
    <sheet name="Hoja1" sheetId="12" r:id="rId2"/>
    <sheet name="Amortizacion de cajas" sheetId="9" r:id="rId3"/>
    <sheet name="Sevicios Adicionales" sheetId="8" r:id="rId4"/>
    <sheet name="Analisis de Costo Beneficio" sheetId="11" r:id="rId5"/>
  </sheets>
  <calcPr calcId="152511"/>
</workbook>
</file>

<file path=xl/calcChain.xml><?xml version="1.0" encoding="utf-8"?>
<calcChain xmlns="http://schemas.openxmlformats.org/spreadsheetml/2006/main">
  <c r="E9" i="4" l="1"/>
  <c r="C7" i="4" l="1"/>
  <c r="E7" i="4" s="1"/>
  <c r="C6" i="4"/>
  <c r="E51" i="4" l="1"/>
  <c r="E50" i="4"/>
  <c r="E49" i="4"/>
  <c r="E52" i="4"/>
  <c r="E40" i="4"/>
  <c r="E41" i="4" s="1"/>
  <c r="E42" i="4" s="1"/>
  <c r="E39" i="4"/>
  <c r="E38" i="4"/>
  <c r="E37" i="4"/>
  <c r="E53" i="4" l="1"/>
  <c r="E54" i="4" s="1"/>
  <c r="E43" i="4" l="1"/>
  <c r="J9" i="4"/>
  <c r="J8" i="4"/>
  <c r="J7" i="4"/>
  <c r="J6" i="4"/>
  <c r="E5" i="4"/>
  <c r="J10" i="4" l="1"/>
  <c r="E14" i="4"/>
  <c r="G9" i="9" l="1"/>
  <c r="E28" i="4" l="1"/>
  <c r="E30" i="4" s="1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18" i="4" l="1"/>
  <c r="E8" i="4"/>
  <c r="E10" i="4" l="1"/>
</calcChain>
</file>

<file path=xl/sharedStrings.xml><?xml version="1.0" encoding="utf-8"?>
<sst xmlns="http://schemas.openxmlformats.org/spreadsheetml/2006/main" count="146" uniqueCount="92">
  <si>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</si>
  <si>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</si>
  <si>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</si>
  <si>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</si>
  <si>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</si>
  <si>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</si>
  <si>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</si>
  <si>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</si>
  <si>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</si>
  <si>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</si>
  <si>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</si>
  <si>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</si>
  <si>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</si>
  <si>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</si>
  <si>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</si>
  <si>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</si>
  <si>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</si>
  <si>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</si>
  <si>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</si>
  <si>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</si>
  <si>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</si>
  <si>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</si>
  <si>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</si>
  <si>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</si>
  <si>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</si>
  <si>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</si>
  <si>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</si>
  <si>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</si>
  <si>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</si>
  <si>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</si>
  <si>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</si>
  <si>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</si>
  <si>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</si>
  <si>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</si>
  <si>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</si>
  <si>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</si>
  <si>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</si>
  <si>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</si>
  <si>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</si>
  <si>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</si>
  <si>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</si>
  <si>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</si>
  <si>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</si>
  <si>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</si>
  <si>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</si>
  <si>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</si>
  <si>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</si>
  <si>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</si>
  <si>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</si>
  <si>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</si>
  <si>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</si>
  <si>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</si>
  <si>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</si>
  <si>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</si>
  <si>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</si>
  <si>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</si>
  <si>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</si>
  <si>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</si>
  <si>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</si>
  <si>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</si>
  <si>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</si>
  <si>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</si>
  <si>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</si>
  <si>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</si>
  <si>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</si>
  <si>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</si>
  <si>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</si>
  <si>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</si>
  <si>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</si>
  <si>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</si>
  <si>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</si>
  <si>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</si>
  <si>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</si>
  <si>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</si>
  <si>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</si>
  <si>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</si>
  <si>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</si>
  <si>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</si>
  <si>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</si>
  <si>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 xml:space="preserve">Traslado  Inicial </t>
  </si>
  <si>
    <t xml:space="preserve">Kit de Almacenamiento </t>
  </si>
  <si>
    <t>Propuesta Económica  Administración de Información</t>
  </si>
  <si>
    <t>Kit de Almacenamiento</t>
  </si>
  <si>
    <t>Ordenamiento e Indexación Por File</t>
  </si>
  <si>
    <t>Sticker por File</t>
  </si>
  <si>
    <t>Traslado Inicial</t>
  </si>
  <si>
    <t>Datasolutions S.A.</t>
  </si>
  <si>
    <t>X</t>
  </si>
  <si>
    <t>Servicio de Bodegaje</t>
  </si>
  <si>
    <t>Servicio de Administración y Custodia de Información</t>
  </si>
  <si>
    <t>Proveedor de Aifa</t>
  </si>
  <si>
    <t>CUADRO COMPARATIVO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</si>
</sst>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108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65" fontId="11" fillId="4" borderId="5" xfId="0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165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9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7" fontId="2" fillId="0" borderId="12" xfId="0" applyNumberFormat="1" applyFont="1" applyBorder="1" applyAlignment="1">
      <alignment horizontal="right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vertical="top"/>
    </xf>
    <xf numFmtId="165" fontId="12" fillId="3" borderId="0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7" borderId="24" xfId="0" applyFont="1" applyFill="1" applyBorder="1"/>
    <xf numFmtId="0" fontId="13" fillId="7" borderId="25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3" fillId="7" borderId="1" xfId="0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4"/>
  <sheetViews>
    <sheetView tabSelected="1" workbookViewId="0">
      <selection activeCell="B12" sqref="B12:E18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7" max="7" width="26.5703125" customWidth="1"/>
    <col min="9" max="9" width="16.5703125" customWidth="1"/>
    <col min="10" max="10" width="29.42578125" customWidth="1"/>
  </cols>
  <sheetData>
    <row r="2" spans="2:10" ht="13.5" thickBot="1" x14ac:dyDescent="0.25"/>
    <row r="3" spans="2:10" ht="15.75" thickBot="1" x14ac:dyDescent="0.3">
      <c r="B3" s="96" t="s">
        <v>77</v>
      </c>
      <c r="C3" s="97"/>
      <c r="D3" s="97"/>
      <c r="E3" s="98"/>
      <c r="G3" s="96" t="s">
        <v>77</v>
      </c>
      <c r="H3" s="97"/>
      <c r="I3" s="97"/>
      <c r="J3" s="98"/>
    </row>
    <row r="4" spans="2:10" ht="15" customHeight="1" thickBot="1" x14ac:dyDescent="0.3">
      <c r="B4" s="39" t="s">
        <v>0</v>
      </c>
      <c r="C4" s="40" t="s">
        <v>6</v>
      </c>
      <c r="D4" s="40" t="s">
        <v>1</v>
      </c>
      <c r="E4" s="41" t="s">
        <v>2</v>
      </c>
      <c r="G4" s="85" t="s">
        <v>0</v>
      </c>
      <c r="H4" s="86" t="s">
        <v>6</v>
      </c>
      <c r="I4" s="86" t="s">
        <v>1</v>
      </c>
      <c r="J4" s="87" t="s">
        <v>2</v>
      </c>
    </row>
    <row r="5" spans="2:10" x14ac:dyDescent="0.2">
      <c r="B5" s="42" t="s">
        <v>80</v>
      </c>
      <c r="C5" s="43">
        <v>24</v>
      </c>
      <c r="D5" s="44">
        <v>1.77</v>
      </c>
      <c r="E5" s="45">
        <f t="shared" ref="E5:E6" si="0">D5*C5</f>
        <v>42.480000000000004</v>
      </c>
      <c r="G5" s="42"/>
      <c r="H5" s="43"/>
      <c r="I5" s="44"/>
      <c r="J5" s="45"/>
    </row>
    <row r="6" spans="2:10" x14ac:dyDescent="0.2">
      <c r="B6" s="42" t="s">
        <v>30</v>
      </c>
      <c r="C6" s="43">
        <f>C5</f>
        <v>24</v>
      </c>
      <c r="D6" s="44">
        <v>1.6</v>
      </c>
      <c r="E6" s="45">
        <f t="shared" si="0"/>
        <v>38.400000000000006</v>
      </c>
      <c r="G6" s="42" t="s">
        <v>30</v>
      </c>
      <c r="H6" s="43">
        <v>933</v>
      </c>
      <c r="I6" s="44">
        <v>1.6</v>
      </c>
      <c r="J6" s="45">
        <f t="shared" ref="J6" si="1">I6*H6</f>
        <v>1492.8000000000002</v>
      </c>
    </row>
    <row r="7" spans="2:10" ht="13.5" thickBot="1" x14ac:dyDescent="0.25">
      <c r="B7" s="46" t="s">
        <v>79</v>
      </c>
      <c r="C7" s="47">
        <f>C5</f>
        <v>24</v>
      </c>
      <c r="D7" s="48">
        <v>0.6</v>
      </c>
      <c r="E7" s="49">
        <f>D7*C7</f>
        <v>14.399999999999999</v>
      </c>
      <c r="G7" s="46" t="s">
        <v>79</v>
      </c>
      <c r="H7" s="47">
        <v>933</v>
      </c>
      <c r="I7" s="48">
        <v>0.6</v>
      </c>
      <c r="J7" s="49">
        <f>I7*H7</f>
        <v>559.79999999999995</v>
      </c>
    </row>
    <row r="8" spans="2:10" ht="15" x14ac:dyDescent="0.25">
      <c r="B8" s="4"/>
      <c r="C8" s="4"/>
      <c r="D8" s="51" t="s">
        <v>3</v>
      </c>
      <c r="E8" s="45">
        <f>SUM(E5:E7)</f>
        <v>95.28</v>
      </c>
      <c r="G8" s="4"/>
      <c r="H8" s="4"/>
      <c r="I8" s="51" t="s">
        <v>3</v>
      </c>
      <c r="J8" s="45">
        <f>SUM(J5:J7)</f>
        <v>2052.6000000000004</v>
      </c>
    </row>
    <row r="9" spans="2:10" ht="15.75" thickBot="1" x14ac:dyDescent="0.3">
      <c r="B9" s="4"/>
      <c r="C9" s="4"/>
      <c r="D9" s="51" t="s">
        <v>4</v>
      </c>
      <c r="E9" s="45">
        <f>E8*14%</f>
        <v>13.339200000000002</v>
      </c>
      <c r="G9" s="4"/>
      <c r="H9" s="4"/>
      <c r="I9" s="51" t="s">
        <v>4</v>
      </c>
      <c r="J9" s="45">
        <f>J8*14%</f>
        <v>287.36400000000009</v>
      </c>
    </row>
    <row r="10" spans="2:10" ht="16.5" thickBot="1" x14ac:dyDescent="0.3">
      <c r="B10" s="5"/>
      <c r="C10" s="4"/>
      <c r="D10" s="52" t="s">
        <v>5</v>
      </c>
      <c r="E10" s="50">
        <f>SUM(E8:E9)</f>
        <v>108.61920000000001</v>
      </c>
      <c r="G10" s="5"/>
      <c r="H10" s="4"/>
      <c r="I10" s="52" t="s">
        <v>5</v>
      </c>
      <c r="J10" s="50">
        <f>SUM(J8:J9)</f>
        <v>2339.9640000000004</v>
      </c>
    </row>
    <row r="11" spans="2:10" ht="13.5" thickBot="1" x14ac:dyDescent="0.25"/>
    <row r="12" spans="2:10" ht="18.75" customHeight="1" thickBot="1" x14ac:dyDescent="0.25">
      <c r="B12" s="99" t="s">
        <v>78</v>
      </c>
      <c r="C12" s="100"/>
      <c r="D12" s="100"/>
      <c r="E12" s="101"/>
    </row>
    <row r="13" spans="2:10" ht="15" customHeight="1" thickBot="1" x14ac:dyDescent="0.25">
      <c r="B13" s="68" t="s">
        <v>0</v>
      </c>
      <c r="C13" s="69" t="s">
        <v>6</v>
      </c>
      <c r="D13" s="69" t="s">
        <v>1</v>
      </c>
      <c r="E13" s="70" t="s">
        <v>2</v>
      </c>
    </row>
    <row r="14" spans="2:10" x14ac:dyDescent="0.2">
      <c r="B14" s="71" t="s">
        <v>7</v>
      </c>
      <c r="C14" s="72">
        <v>24</v>
      </c>
      <c r="D14" s="73">
        <v>0.95</v>
      </c>
      <c r="E14" s="74">
        <f>SUM(C14*D14)</f>
        <v>22.799999999999997</v>
      </c>
    </row>
    <row r="15" spans="2:10" s="6" customFormat="1" ht="16.5" thickBot="1" x14ac:dyDescent="0.25">
      <c r="B15" s="75"/>
      <c r="C15" s="76"/>
      <c r="D15" s="76"/>
      <c r="E15" s="77"/>
    </row>
    <row r="16" spans="2:10" s="6" customFormat="1" ht="15.75" x14ac:dyDescent="0.2">
      <c r="B16" s="78"/>
      <c r="C16" s="79"/>
      <c r="D16" s="80" t="s">
        <v>3</v>
      </c>
      <c r="E16" s="74">
        <f>SUM(E14:E15)</f>
        <v>22.799999999999997</v>
      </c>
    </row>
    <row r="17" spans="2:5" s="6" customFormat="1" ht="15.75" thickBot="1" x14ac:dyDescent="0.25">
      <c r="B17" s="79"/>
      <c r="C17" s="79"/>
      <c r="D17" s="80" t="s">
        <v>4</v>
      </c>
      <c r="E17" s="74">
        <f>E16*14%</f>
        <v>3.1919999999999997</v>
      </c>
    </row>
    <row r="18" spans="2:5" s="6" customFormat="1" ht="15.75" thickBot="1" x14ac:dyDescent="0.25">
      <c r="B18" s="79"/>
      <c r="C18" s="79"/>
      <c r="D18" s="81" t="s">
        <v>5</v>
      </c>
      <c r="E18" s="82">
        <f>SUM(E16:E17)</f>
        <v>25.991999999999997</v>
      </c>
    </row>
    <row r="19" spans="2:5" s="6" customFormat="1" ht="15" x14ac:dyDescent="0.2">
      <c r="B19" s="79"/>
      <c r="C19" s="79"/>
      <c r="D19" s="83"/>
      <c r="E19" s="84"/>
    </row>
    <row r="20" spans="2:5" s="6" customFormat="1" ht="15" x14ac:dyDescent="0.2">
      <c r="B20" s="79"/>
      <c r="C20" s="79"/>
      <c r="D20" s="83"/>
      <c r="E20" s="84"/>
    </row>
    <row r="21" spans="2:5" s="6" customFormat="1" ht="15" x14ac:dyDescent="0.2">
      <c r="B21" s="79"/>
      <c r="C21" s="79"/>
      <c r="D21" s="83"/>
      <c r="E21" s="84"/>
    </row>
    <row r="22" spans="2:5" s="6" customFormat="1" ht="15" x14ac:dyDescent="0.2">
      <c r="B22" s="79"/>
      <c r="C22" s="79"/>
      <c r="D22" s="83"/>
      <c r="E22" s="84"/>
    </row>
    <row r="23" spans="2:5" s="6" customFormat="1" ht="15" x14ac:dyDescent="0.2">
      <c r="B23" s="79"/>
      <c r="C23" s="79"/>
      <c r="D23" s="83"/>
      <c r="E23" s="84"/>
    </row>
    <row r="24" spans="2:5" s="6" customFormat="1" x14ac:dyDescent="0.2">
      <c r="B24"/>
      <c r="C24"/>
      <c r="D24"/>
      <c r="E24"/>
    </row>
    <row r="25" spans="2:5" s="6" customFormat="1" ht="13.5" thickBot="1" x14ac:dyDescent="0.25">
      <c r="B25"/>
      <c r="C25"/>
      <c r="D25"/>
      <c r="E25"/>
    </row>
    <row r="26" spans="2:5" s="15" customFormat="1" ht="15.75" thickBot="1" x14ac:dyDescent="0.3">
      <c r="B26" s="96" t="s">
        <v>55</v>
      </c>
      <c r="C26" s="97"/>
      <c r="D26" s="97"/>
      <c r="E26" s="98"/>
    </row>
    <row r="27" spans="2:5" ht="15.75" thickBot="1" x14ac:dyDescent="0.3">
      <c r="B27" s="39" t="s">
        <v>0</v>
      </c>
      <c r="C27" s="40" t="s">
        <v>6</v>
      </c>
      <c r="D27" s="40" t="s">
        <v>1</v>
      </c>
      <c r="E27" s="41" t="s">
        <v>2</v>
      </c>
    </row>
    <row r="28" spans="2:5" x14ac:dyDescent="0.2">
      <c r="B28" s="42" t="s">
        <v>56</v>
      </c>
      <c r="C28" s="56">
        <v>1</v>
      </c>
      <c r="D28" s="57">
        <v>900</v>
      </c>
      <c r="E28" s="53">
        <f>C28*D28</f>
        <v>900</v>
      </c>
    </row>
    <row r="29" spans="2:5" ht="16.5" thickBot="1" x14ac:dyDescent="0.3">
      <c r="B29" s="1"/>
      <c r="C29" s="2"/>
      <c r="D29" s="2"/>
      <c r="E29" s="3"/>
    </row>
    <row r="30" spans="2:5" ht="15" x14ac:dyDescent="0.25">
      <c r="B30" s="59" t="s">
        <v>57</v>
      </c>
      <c r="C30" s="4"/>
      <c r="D30" s="51" t="s">
        <v>3</v>
      </c>
      <c r="E30" s="53">
        <f>SUM(E28:E29)</f>
        <v>900</v>
      </c>
    </row>
    <row r="31" spans="2:5" ht="15.75" thickBot="1" x14ac:dyDescent="0.25">
      <c r="B31" s="14"/>
      <c r="C31" s="14"/>
      <c r="D31" s="58" t="s">
        <v>4</v>
      </c>
      <c r="E31" s="54">
        <f>E30*12%</f>
        <v>108</v>
      </c>
    </row>
    <row r="32" spans="2:5" ht="15.75" thickBot="1" x14ac:dyDescent="0.3">
      <c r="B32" s="4"/>
      <c r="C32" s="4"/>
      <c r="D32" s="52" t="s">
        <v>5</v>
      </c>
      <c r="E32" s="55">
        <f>SUM(E30:E31)</f>
        <v>1008</v>
      </c>
    </row>
    <row r="34" spans="2:5" ht="13.5" thickBot="1" x14ac:dyDescent="0.25"/>
    <row r="35" spans="2:5" ht="15.75" thickBot="1" x14ac:dyDescent="0.3">
      <c r="B35" s="96" t="s">
        <v>81</v>
      </c>
      <c r="C35" s="97"/>
      <c r="D35" s="97"/>
      <c r="E35" s="98"/>
    </row>
    <row r="36" spans="2:5" ht="15.75" thickBot="1" x14ac:dyDescent="0.3">
      <c r="B36" s="85" t="s">
        <v>0</v>
      </c>
      <c r="C36" s="86" t="s">
        <v>6</v>
      </c>
      <c r="D36" s="86" t="s">
        <v>1</v>
      </c>
      <c r="E36" s="87" t="s">
        <v>2</v>
      </c>
    </row>
    <row r="37" spans="2:5" x14ac:dyDescent="0.2">
      <c r="B37" s="42" t="s">
        <v>82</v>
      </c>
      <c r="C37" s="43">
        <v>165</v>
      </c>
      <c r="D37" s="44">
        <v>1.77</v>
      </c>
      <c r="E37" s="45">
        <f t="shared" ref="E37:E40" si="2">D37*C37</f>
        <v>292.05</v>
      </c>
    </row>
    <row r="38" spans="2:5" x14ac:dyDescent="0.2">
      <c r="B38" s="42" t="s">
        <v>83</v>
      </c>
      <c r="C38" s="43">
        <v>650</v>
      </c>
      <c r="D38" s="44">
        <v>0.15</v>
      </c>
      <c r="E38" s="45">
        <f t="shared" si="2"/>
        <v>97.5</v>
      </c>
    </row>
    <row r="39" spans="2:5" x14ac:dyDescent="0.2">
      <c r="B39" s="42" t="s">
        <v>84</v>
      </c>
      <c r="C39" s="43">
        <v>650</v>
      </c>
      <c r="D39" s="44">
        <v>0.03</v>
      </c>
      <c r="E39" s="45">
        <f t="shared" si="2"/>
        <v>19.5</v>
      </c>
    </row>
    <row r="40" spans="2:5" ht="13.5" thickBot="1" x14ac:dyDescent="0.25">
      <c r="B40" s="46" t="s">
        <v>85</v>
      </c>
      <c r="C40" s="47">
        <v>165</v>
      </c>
      <c r="D40" s="44">
        <v>0.6</v>
      </c>
      <c r="E40" s="45">
        <f t="shared" si="2"/>
        <v>99</v>
      </c>
    </row>
    <row r="41" spans="2:5" ht="15" x14ac:dyDescent="0.25">
      <c r="B41" s="4"/>
      <c r="C41" s="4"/>
      <c r="D41" s="51" t="s">
        <v>3</v>
      </c>
      <c r="E41" s="53">
        <f>SUM(E39:E40)</f>
        <v>118.5</v>
      </c>
    </row>
    <row r="42" spans="2:5" ht="15.75" thickBot="1" x14ac:dyDescent="0.3">
      <c r="B42" s="4"/>
      <c r="C42" s="4"/>
      <c r="D42" s="51" t="s">
        <v>4</v>
      </c>
      <c r="E42" s="54">
        <f>E41*14%</f>
        <v>16.59</v>
      </c>
    </row>
    <row r="43" spans="2:5" ht="16.5" thickBot="1" x14ac:dyDescent="0.3">
      <c r="B43" s="5"/>
      <c r="C43" s="4"/>
      <c r="D43" s="52" t="s">
        <v>5</v>
      </c>
      <c r="E43" s="55">
        <f>SUM(E41:E42)</f>
        <v>135.09</v>
      </c>
    </row>
    <row r="45" spans="2:5" ht="13.5" thickBot="1" x14ac:dyDescent="0.25"/>
    <row r="46" spans="2:5" ht="15.75" thickBot="1" x14ac:dyDescent="0.3">
      <c r="B46" s="96" t="s">
        <v>81</v>
      </c>
      <c r="C46" s="97"/>
      <c r="D46" s="97"/>
      <c r="E46" s="98"/>
    </row>
    <row r="47" spans="2:5" ht="15.75" thickBot="1" x14ac:dyDescent="0.3">
      <c r="B47" s="85" t="s">
        <v>0</v>
      </c>
      <c r="C47" s="86" t="s">
        <v>6</v>
      </c>
      <c r="D47" s="86" t="s">
        <v>1</v>
      </c>
      <c r="E47" s="87" t="s">
        <v>2</v>
      </c>
    </row>
    <row r="48" spans="2:5" x14ac:dyDescent="0.2">
      <c r="B48" s="42"/>
      <c r="C48" s="43"/>
      <c r="D48" s="44"/>
      <c r="E48" s="45"/>
    </row>
    <row r="49" spans="2:5" x14ac:dyDescent="0.2">
      <c r="B49" s="42" t="s">
        <v>83</v>
      </c>
      <c r="C49" s="43">
        <v>3732</v>
      </c>
      <c r="D49" s="44">
        <v>0.15</v>
      </c>
      <c r="E49" s="45">
        <f t="shared" ref="E49:E51" si="3">D49*C49</f>
        <v>559.79999999999995</v>
      </c>
    </row>
    <row r="50" spans="2:5" x14ac:dyDescent="0.2">
      <c r="B50" s="42" t="s">
        <v>84</v>
      </c>
      <c r="C50" s="43">
        <v>3732</v>
      </c>
      <c r="D50" s="44">
        <v>0.03</v>
      </c>
      <c r="E50" s="45">
        <f t="shared" si="3"/>
        <v>111.96</v>
      </c>
    </row>
    <row r="51" spans="2:5" ht="13.5" thickBot="1" x14ac:dyDescent="0.25">
      <c r="B51" s="46" t="s">
        <v>85</v>
      </c>
      <c r="C51" s="47">
        <v>933</v>
      </c>
      <c r="D51" s="44">
        <v>0.6</v>
      </c>
      <c r="E51" s="45">
        <f t="shared" si="3"/>
        <v>559.79999999999995</v>
      </c>
    </row>
    <row r="52" spans="2:5" ht="15" x14ac:dyDescent="0.25">
      <c r="B52" s="4"/>
      <c r="C52" s="4"/>
      <c r="D52" s="51" t="s">
        <v>3</v>
      </c>
      <c r="E52" s="45">
        <f>SUM(E48:E51)</f>
        <v>1231.56</v>
      </c>
    </row>
    <row r="53" spans="2:5" ht="15.75" thickBot="1" x14ac:dyDescent="0.3">
      <c r="B53" s="4"/>
      <c r="C53" s="4"/>
      <c r="D53" s="51" t="s">
        <v>4</v>
      </c>
      <c r="E53" s="45">
        <f>E52*14%</f>
        <v>172.41840000000002</v>
      </c>
    </row>
    <row r="54" spans="2:5" ht="16.5" thickBot="1" x14ac:dyDescent="0.3">
      <c r="B54" s="5"/>
      <c r="C54" s="4"/>
      <c r="D54" s="52" t="s">
        <v>5</v>
      </c>
      <c r="E54" s="50">
        <f>SUM(E52:E53)</f>
        <v>1403.9784</v>
      </c>
    </row>
  </sheetData>
  <mergeCells count="6">
    <mergeCell ref="B46:E46"/>
    <mergeCell ref="B3:E3"/>
    <mergeCell ref="B12:E12"/>
    <mergeCell ref="B26:E26"/>
    <mergeCell ref="G3:J3"/>
    <mergeCell ref="B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F4"/>
    </sheetView>
  </sheetViews>
  <sheetFormatPr baseColWidth="10" defaultRowHeight="12.75" x14ac:dyDescent="0.2"/>
  <cols>
    <col min="1" max="1" width="18.140625" customWidth="1"/>
    <col min="6" max="6" width="49.28515625" customWidth="1"/>
  </cols>
  <sheetData>
    <row r="1" spans="1:6" ht="13.5" thickBot="1" x14ac:dyDescent="0.25"/>
    <row r="2" spans="1:6" ht="13.5" thickBot="1" x14ac:dyDescent="0.25">
      <c r="A2" s="102" t="s">
        <v>91</v>
      </c>
      <c r="B2" s="103"/>
      <c r="C2" s="103"/>
      <c r="D2" s="103"/>
      <c r="E2" s="103"/>
      <c r="F2" s="104"/>
    </row>
    <row r="3" spans="1:6" x14ac:dyDescent="0.2">
      <c r="A3" s="94" t="s">
        <v>86</v>
      </c>
      <c r="B3" s="92">
        <v>800</v>
      </c>
      <c r="C3" s="88" t="s">
        <v>87</v>
      </c>
      <c r="D3" s="88">
        <v>0.25</v>
      </c>
      <c r="E3" s="90">
        <v>200</v>
      </c>
      <c r="F3" s="94" t="s">
        <v>89</v>
      </c>
    </row>
    <row r="4" spans="1:6" ht="13.5" thickBot="1" x14ac:dyDescent="0.25">
      <c r="A4" s="95" t="s">
        <v>90</v>
      </c>
      <c r="B4" s="93">
        <v>400</v>
      </c>
      <c r="C4" s="89" t="s">
        <v>87</v>
      </c>
      <c r="D4" s="89">
        <v>0.6</v>
      </c>
      <c r="E4" s="91">
        <v>240</v>
      </c>
      <c r="F4" s="95" t="s">
        <v>88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29"/>
  <sheetViews>
    <sheetView topLeftCell="A9" workbookViewId="0">
      <selection activeCell="P27" sqref="P27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9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10</v>
      </c>
      <c r="D8" s="17" t="s">
        <v>11</v>
      </c>
      <c r="E8" s="17" t="s">
        <v>14</v>
      </c>
      <c r="F8" s="17" t="s">
        <v>12</v>
      </c>
      <c r="G8" s="18" t="s">
        <v>13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4" spans="3:13" x14ac:dyDescent="0.2">
      <c r="C14" s="28" t="s">
        <v>58</v>
      </c>
      <c r="D14">
        <v>100</v>
      </c>
    </row>
    <row r="15" spans="3:13" x14ac:dyDescent="0.2">
      <c r="C15" s="28"/>
    </row>
    <row r="16" spans="3:13" ht="15" x14ac:dyDescent="0.25">
      <c r="C16" s="65" t="s">
        <v>31</v>
      </c>
      <c r="D16" s="65" t="s">
        <v>32</v>
      </c>
    </row>
    <row r="17" spans="3:5" x14ac:dyDescent="0.2">
      <c r="C17" s="60" t="s">
        <v>68</v>
      </c>
      <c r="D17" s="67">
        <v>100</v>
      </c>
      <c r="E17" s="28" t="s">
        <v>69</v>
      </c>
    </row>
    <row r="18" spans="3:5" x14ac:dyDescent="0.2">
      <c r="C18" s="62" t="s">
        <v>71</v>
      </c>
      <c r="D18" s="64" t="s">
        <v>76</v>
      </c>
      <c r="E18" s="28" t="s">
        <v>70</v>
      </c>
    </row>
    <row r="19" spans="3:5" x14ac:dyDescent="0.2">
      <c r="C19" s="62" t="s">
        <v>72</v>
      </c>
      <c r="D19" s="64" t="s">
        <v>75</v>
      </c>
      <c r="E19" s="28" t="s">
        <v>70</v>
      </c>
    </row>
    <row r="20" spans="3:5" x14ac:dyDescent="0.2">
      <c r="C20" s="62" t="s">
        <v>73</v>
      </c>
      <c r="D20" s="64" t="s">
        <v>65</v>
      </c>
      <c r="E20" s="28" t="s">
        <v>70</v>
      </c>
    </row>
    <row r="21" spans="3:5" x14ac:dyDescent="0.2">
      <c r="C21" s="62" t="s">
        <v>74</v>
      </c>
      <c r="D21" s="64" t="s">
        <v>64</v>
      </c>
      <c r="E21" s="28"/>
    </row>
    <row r="22" spans="3:5" x14ac:dyDescent="0.2">
      <c r="C22" s="62" t="s">
        <v>63</v>
      </c>
      <c r="D22" s="64" t="s">
        <v>66</v>
      </c>
      <c r="E22" s="28" t="s">
        <v>70</v>
      </c>
    </row>
    <row r="23" spans="3:5" x14ac:dyDescent="0.2">
      <c r="C23" s="62" t="s">
        <v>62</v>
      </c>
      <c r="D23" s="63" t="s">
        <v>61</v>
      </c>
      <c r="E23" s="28" t="s">
        <v>70</v>
      </c>
    </row>
    <row r="24" spans="3:5" x14ac:dyDescent="0.2">
      <c r="C24" s="62" t="s">
        <v>60</v>
      </c>
      <c r="D24" s="64" t="s">
        <v>67</v>
      </c>
      <c r="E24" s="28" t="s">
        <v>70</v>
      </c>
    </row>
    <row r="25" spans="3:5" x14ac:dyDescent="0.2">
      <c r="C25" s="60" t="s">
        <v>59</v>
      </c>
      <c r="D25" s="66">
        <v>0.43</v>
      </c>
      <c r="E25" s="28" t="s">
        <v>70</v>
      </c>
    </row>
    <row r="26" spans="3:5" x14ac:dyDescent="0.2">
      <c r="C26" s="62" t="s">
        <v>36</v>
      </c>
      <c r="D26" s="61">
        <v>0.41</v>
      </c>
      <c r="E26" s="28" t="s">
        <v>70</v>
      </c>
    </row>
    <row r="27" spans="3:5" x14ac:dyDescent="0.2">
      <c r="C27" s="62" t="s">
        <v>35</v>
      </c>
      <c r="D27" s="61">
        <v>0.38</v>
      </c>
      <c r="E27" s="28" t="s">
        <v>70</v>
      </c>
    </row>
    <row r="28" spans="3:5" x14ac:dyDescent="0.2">
      <c r="C28" s="62" t="s">
        <v>34</v>
      </c>
      <c r="D28" s="61">
        <v>0.34</v>
      </c>
      <c r="E28" s="28" t="s">
        <v>70</v>
      </c>
    </row>
    <row r="29" spans="3:5" x14ac:dyDescent="0.2">
      <c r="C29" s="62" t="s">
        <v>33</v>
      </c>
      <c r="D29" s="61">
        <v>0.3</v>
      </c>
      <c r="E29" s="28" t="s">
        <v>70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05" t="s">
        <v>39</v>
      </c>
      <c r="D4" s="106"/>
      <c r="E4" s="106"/>
    </row>
    <row r="5" spans="3:5" ht="15.75" thickBot="1" x14ac:dyDescent="0.3">
      <c r="C5" s="20" t="s">
        <v>15</v>
      </c>
      <c r="D5" s="21" t="s">
        <v>8</v>
      </c>
      <c r="E5" s="22" t="s">
        <v>27</v>
      </c>
    </row>
    <row r="6" spans="3:5" ht="15" x14ac:dyDescent="0.2">
      <c r="C6" s="23" t="s">
        <v>16</v>
      </c>
      <c r="D6" s="27" t="s">
        <v>26</v>
      </c>
      <c r="E6" s="25">
        <v>1.5</v>
      </c>
    </row>
    <row r="7" spans="3:5" ht="15" x14ac:dyDescent="0.2">
      <c r="C7" s="23" t="s">
        <v>17</v>
      </c>
      <c r="D7" s="27" t="s">
        <v>28</v>
      </c>
      <c r="E7" s="25">
        <v>2.5</v>
      </c>
    </row>
    <row r="8" spans="3:5" ht="15" x14ac:dyDescent="0.2">
      <c r="C8" s="26" t="s">
        <v>18</v>
      </c>
      <c r="D8" s="24" t="s">
        <v>19</v>
      </c>
      <c r="E8" s="25">
        <v>2</v>
      </c>
    </row>
    <row r="9" spans="3:5" ht="15" x14ac:dyDescent="0.2">
      <c r="C9" s="26" t="s">
        <v>20</v>
      </c>
      <c r="D9" s="24" t="s">
        <v>21</v>
      </c>
      <c r="E9" s="25">
        <v>0.5</v>
      </c>
    </row>
    <row r="10" spans="3:5" ht="15" x14ac:dyDescent="0.2">
      <c r="C10" s="26" t="s">
        <v>22</v>
      </c>
      <c r="D10" s="27" t="s">
        <v>40</v>
      </c>
      <c r="E10" s="25">
        <v>0.5</v>
      </c>
    </row>
    <row r="11" spans="3:5" ht="15" x14ac:dyDescent="0.2">
      <c r="C11" s="26" t="s">
        <v>23</v>
      </c>
      <c r="D11" s="27" t="s">
        <v>25</v>
      </c>
      <c r="E11" s="25">
        <v>1.25</v>
      </c>
    </row>
    <row r="12" spans="3:5" ht="15" x14ac:dyDescent="0.2">
      <c r="C12" s="26" t="s">
        <v>24</v>
      </c>
      <c r="D12" s="27" t="s">
        <v>29</v>
      </c>
      <c r="E12" s="25">
        <v>1.5</v>
      </c>
    </row>
    <row r="13" spans="3:5" ht="15.75" thickBot="1" x14ac:dyDescent="0.25">
      <c r="C13" s="31" t="s">
        <v>41</v>
      </c>
      <c r="D13" s="29" t="s">
        <v>37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96" t="s">
        <v>52</v>
      </c>
      <c r="F8" s="97"/>
      <c r="G8" s="97"/>
      <c r="H8" s="107"/>
    </row>
    <row r="9" spans="5:8" ht="15.75" thickBot="1" x14ac:dyDescent="0.3">
      <c r="E9" s="32" t="s">
        <v>42</v>
      </c>
      <c r="F9" s="33" t="s">
        <v>38</v>
      </c>
      <c r="G9" s="33" t="s">
        <v>43</v>
      </c>
      <c r="H9" s="33" t="s">
        <v>5</v>
      </c>
    </row>
    <row r="10" spans="5:8" ht="13.5" thickBot="1" x14ac:dyDescent="0.25">
      <c r="E10" s="34" t="s">
        <v>44</v>
      </c>
      <c r="F10" s="35" t="s">
        <v>49</v>
      </c>
      <c r="G10" s="36">
        <v>3.5</v>
      </c>
      <c r="H10" s="36">
        <v>1750</v>
      </c>
    </row>
    <row r="11" spans="5:8" ht="13.5" thickBot="1" x14ac:dyDescent="0.25">
      <c r="E11" s="34" t="s">
        <v>45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50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51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46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47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48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53</v>
      </c>
      <c r="F17" s="33"/>
      <c r="G17" s="33"/>
      <c r="H17" s="38">
        <f>SUM(H10:H16)</f>
        <v>4247</v>
      </c>
    </row>
    <row r="20" spans="5:8" x14ac:dyDescent="0.2">
      <c r="E20" s="28" t="s">
        <v>54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Hoja1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User</cp:lastModifiedBy>
  <dcterms:created xsi:type="dcterms:W3CDTF">2011-02-02T13:59:28Z</dcterms:created>
  <dcterms:modified xsi:type="dcterms:W3CDTF">2017-04-25T22:35:17Z</dcterms:modified>
</cp:coreProperties>
</file>