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FISICO\ZION\"/>
    </mc:Choice>
  </mc:AlternateContent>
  <bookViews>
    <workbookView xWindow="-660" yWindow="2625" windowWidth="11595" windowHeight="6870" tabRatio="775"/>
  </bookViews>
  <sheets>
    <sheet name="Ordenamiento Normal" sheetId="4" r:id="rId1"/>
    <sheet name="Amortizacion de cajas" sheetId="9" r:id="rId2"/>
    <sheet name="Sevicios Adicionales" sheetId="8" r:id="rId3"/>
    <sheet name="Analisis de Costo Beneficio" sheetId="11" r:id="rId4"/>
    <sheet name="Hoja1" sheetId="12" r:id="rId5"/>
  </sheets>
  <calcPr calcId="152511"/>
</workbook>
</file>

<file path=xl/calcChain.xml><?xml version="1.0" encoding="utf-8"?>
<calcChain xmlns="http://schemas.openxmlformats.org/spreadsheetml/2006/main">
  <c r="E9" i="4" l="1"/>
  <c r="J6" i="4" l="1"/>
  <c r="J8" i="4"/>
  <c r="J9" i="4" l="1"/>
  <c r="J10" i="4" s="1"/>
  <c r="E14" i="4"/>
  <c r="E24" i="4" l="1"/>
  <c r="E25" i="4"/>
  <c r="E23" i="4"/>
  <c r="E26" i="4" s="1"/>
  <c r="E22" i="4"/>
  <c r="E27" i="4" l="1"/>
  <c r="E28" i="4"/>
  <c r="E7" i="4" l="1"/>
  <c r="E5" i="4"/>
  <c r="E43" i="4" l="1"/>
  <c r="E42" i="4"/>
  <c r="E41" i="4"/>
  <c r="E40" i="4"/>
  <c r="E44" i="4" l="1"/>
  <c r="E45" i="4"/>
  <c r="E46" i="4" s="1"/>
  <c r="G9" i="9" l="1"/>
  <c r="E31" i="4" l="1"/>
  <c r="E33" i="4" s="1"/>
  <c r="H12" i="11"/>
  <c r="H13" i="11"/>
  <c r="H14" i="11"/>
  <c r="H15" i="11"/>
  <c r="H16" i="11"/>
  <c r="H11" i="11"/>
  <c r="E34" i="4" l="1"/>
  <c r="E35" i="4" s="1"/>
  <c r="H17" i="11"/>
  <c r="E16" i="4" l="1"/>
  <c r="E17" i="4" s="1"/>
  <c r="E6" i="4"/>
  <c r="E18" i="4" l="1"/>
  <c r="E8" i="4"/>
  <c r="E10" i="4" l="1"/>
</calcChain>
</file>

<file path=xl/sharedStrings.xml><?xml version="1.0" encoding="utf-8"?>
<sst xmlns="http://schemas.openxmlformats.org/spreadsheetml/2006/main" count="151" uniqueCount="95">
  <si>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</si>
  <si>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</si>
  <si>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</si>
  <si>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</si>
  <si>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</si>
  <si>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</si>
  <si>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</si>
  <si>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Kit de Almacenamiento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</si>
  <si>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</si>
  <si>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</si>
  <si>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</si>
  <si>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</si>
  <si>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</si>
  <si>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</si>
  <si>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</si>
  <si>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</si>
  <si>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</si>
  <si>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</si>
  <si>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</si>
  <si>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</si>
  <si>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</si>
  <si>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</si>
  <si>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</si>
  <si>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</si>
  <si>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</si>
  <si>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</si>
  <si>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</si>
  <si>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</si>
  <si>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</si>
  <si>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</si>
  <si>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</si>
  <si>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</si>
  <si>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</si>
  <si>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</si>
  <si>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</si>
  <si>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</si>
  <si>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</si>
  <si>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</si>
  <si>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</si>
  <si>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</si>
  <si>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</si>
  <si>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</si>
  <si>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</si>
  <si>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</si>
  <si>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</si>
  <si>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</si>
  <si>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</si>
  <si>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</si>
  <si>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</si>
  <si>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</si>
  <si>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</si>
  <si>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</si>
  <si>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</si>
  <si>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</si>
  <si>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</si>
  <si>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</si>
  <si>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Costo Mesnual</t>
  </si>
  <si>
    <t>** Incluye Operario con amplia experiencia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</si>
  <si>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</si>
  <si>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</si>
  <si>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</si>
  <si>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</si>
  <si>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</si>
  <si>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</si>
  <si>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</si>
  <si>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</si>
  <si>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</si>
  <si>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</si>
  <si>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</si>
  <si>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</si>
  <si>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</si>
  <si>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</si>
  <si>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</si>
  <si>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</si>
  <si>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</si>
  <si>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</si>
  <si>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</si>
  <si>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>Propuesta Económica  Administracion de Información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</si>
  <si>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</si>
  <si>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</si>
  <si>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</si>
  <si>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</si>
  <si>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</si>
  <si>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</si>
  <si>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</si>
  <si>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</si>
  <si>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Sticker por file</t>
  </si>
  <si>
    <t>Inversión Inicial</t>
  </si>
  <si>
    <t>Traslado Inicial</t>
  </si>
  <si>
    <t>$1,77</t>
  </si>
  <si>
    <t>$1,60</t>
  </si>
  <si>
    <t>$0,60</t>
  </si>
  <si>
    <t>Ordenamiento e Indexación Por File</t>
  </si>
  <si>
    <t>Sticker por File</t>
  </si>
  <si>
    <t>Propuesta Económica  Administración de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</si>
</sst>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\ #,##0_);[Red]\(&quot;$&quot;\ #,##0\)"/>
    <numFmt numFmtId="165" formatCode="&quot;$&quot;\ #,##0.00_);[Red]\(&quot;$&quot;\ #,##0.00\)"/>
    <numFmt numFmtId="166" formatCode="_(&quot;$&quot;\ * #,##0.00_);_(&quot;$&quot;\ * \(#,##0.00\);_(&quot;$&quot;\ * &quot;-&quot;??_);_(@_)"/>
    <numFmt numFmtId="167" formatCode="_ [$$-2C0A]\ * #,##0.00_ ;_ [$$-2C0A]\ * \-#,##0.00_ ;_ [$$-2C0A]\ * &quot;-&quot;??_ ;_ @_ "/>
    <numFmt numFmtId="168" formatCode="_-[$$-340A]\ * #,##0.00_-;\-[$$-340A]\ * #,##0.00_-;_-[$$-340A]\ * &quot;-&quot;??_-;_-@_-"/>
    <numFmt numFmtId="169" formatCode="_(&quot;$&quot;\ * #,##0_);_(&quot;$&quot;\ * \(#,##0\);_(&quot;$&quot;\ 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110">
    <xf numFmtId="0" fontId="0" fillId="0" borderId="0" xfId="0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4" fillId="4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7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7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7" fontId="11" fillId="4" borderId="8" xfId="0" applyNumberFormat="1" applyFont="1" applyFill="1" applyBorder="1" applyAlignment="1">
      <alignment horizontal="center"/>
    </xf>
    <xf numFmtId="168" fontId="11" fillId="4" borderId="8" xfId="0" applyNumberFormat="1" applyFont="1" applyFill="1" applyBorder="1" applyAlignment="1">
      <alignment horizontal="center"/>
    </xf>
    <xf numFmtId="167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165" fontId="11" fillId="4" borderId="0" xfId="0" applyNumberFormat="1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165" fontId="11" fillId="4" borderId="5" xfId="0" applyNumberFormat="1" applyFont="1" applyFill="1" applyBorder="1" applyAlignment="1">
      <alignment horizontal="center"/>
    </xf>
    <xf numFmtId="165" fontId="11" fillId="4" borderId="5" xfId="0" applyNumberFormat="1" applyFont="1" applyFill="1" applyBorder="1" applyAlignment="1">
      <alignment horizontal="center" vertical="center"/>
    </xf>
    <xf numFmtId="165" fontId="12" fillId="3" borderId="9" xfId="0" applyNumberFormat="1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165" fontId="11" fillId="4" borderId="0" xfId="0" applyNumberFormat="1" applyFont="1" applyFill="1" applyAlignment="1">
      <alignment horizontal="center"/>
    </xf>
    <xf numFmtId="0" fontId="10" fillId="4" borderId="4" xfId="0" applyFont="1" applyFill="1" applyBorder="1" applyAlignment="1">
      <alignment vertical="center"/>
    </xf>
    <xf numFmtId="0" fontId="11" fillId="4" borderId="0" xfId="0" applyFont="1" applyFill="1"/>
    <xf numFmtId="17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6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165" fontId="11" fillId="4" borderId="0" xfId="0" applyNumberFormat="1" applyFont="1" applyFill="1" applyAlignment="1">
      <alignment horizontal="center" vertical="top"/>
    </xf>
    <xf numFmtId="165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165" fontId="12" fillId="3" borderId="9" xfId="0" applyNumberFormat="1" applyFont="1" applyFill="1" applyBorder="1" applyAlignment="1">
      <alignment horizontal="center" vertical="top"/>
    </xf>
    <xf numFmtId="0" fontId="9" fillId="6" borderId="12" xfId="0" applyFont="1" applyFill="1" applyBorder="1" applyAlignment="1">
      <alignment horizontal="center"/>
    </xf>
    <xf numFmtId="169" fontId="2" fillId="0" borderId="12" xfId="1" applyNumberFormat="1" applyFont="1" applyBorder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165" fontId="11" fillId="4" borderId="8" xfId="0" applyNumberFormat="1" applyFont="1" applyFill="1" applyBorder="1" applyAlignment="1">
      <alignment horizontal="center"/>
    </xf>
    <xf numFmtId="0" fontId="2" fillId="0" borderId="13" xfId="0" applyFont="1" applyBorder="1"/>
    <xf numFmtId="0" fontId="2" fillId="0" borderId="17" xfId="0" applyFont="1" applyBorder="1"/>
    <xf numFmtId="0" fontId="2" fillId="0" borderId="10" xfId="0" applyFont="1" applyBorder="1"/>
    <xf numFmtId="0" fontId="2" fillId="0" borderId="2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4" borderId="2" xfId="0" applyFont="1" applyFill="1" applyBorder="1"/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0" fillId="4" borderId="2" xfId="0" applyFont="1" applyFill="1" applyBorder="1" applyAlignment="1">
      <alignment vertical="top"/>
    </xf>
    <xf numFmtId="165" fontId="12" fillId="3" borderId="2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695325</xdr:colOff>
      <xdr:row>12</xdr:row>
      <xdr:rowOff>47625</xdr:rowOff>
    </xdr:from>
    <xdr:to>
      <xdr:col>10</xdr:col>
      <xdr:colOff>352425</xdr:colOff>
      <xdr:row>29</xdr:row>
      <xdr:rowOff>66675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26955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tabSelected="1" workbookViewId="0">
      <selection activeCell="G14" sqref="G14"/>
    </sheetView>
  </sheetViews>
  <sheetFormatPr baseColWidth="10" defaultRowHeight="12.75" x14ac:dyDescent="0.2"/>
  <cols>
    <col min="2" max="2" width="38" customWidth="1"/>
    <col min="3" max="3" width="10.140625" bestFit="1" customWidth="1"/>
    <col min="4" max="4" width="15.85546875" bestFit="1" customWidth="1"/>
    <col min="5" max="5" width="21.140625" customWidth="1"/>
    <col min="7" max="7" width="26.28515625" customWidth="1"/>
    <col min="8" max="8" width="17.85546875" customWidth="1"/>
    <col min="9" max="9" width="15" customWidth="1"/>
    <col min="10" max="10" width="23.28515625" customWidth="1"/>
  </cols>
  <sheetData>
    <row r="2" spans="2:10" ht="13.5" thickBot="1" x14ac:dyDescent="0.25"/>
    <row r="3" spans="2:10" ht="15.75" thickBot="1" x14ac:dyDescent="0.3">
      <c r="B3" s="99" t="s">
        <v>77</v>
      </c>
      <c r="C3" s="100"/>
      <c r="D3" s="100"/>
      <c r="E3" s="101"/>
      <c r="G3" s="99" t="s">
        <v>77</v>
      </c>
      <c r="H3" s="100"/>
      <c r="I3" s="100"/>
      <c r="J3" s="101"/>
    </row>
    <row r="4" spans="2:10" ht="15" customHeight="1" thickBot="1" x14ac:dyDescent="0.3">
      <c r="B4" s="39" t="s">
        <v>0</v>
      </c>
      <c r="C4" s="40" t="s">
        <v>6</v>
      </c>
      <c r="D4" s="40" t="s">
        <v>1</v>
      </c>
      <c r="E4" s="41" t="s">
        <v>2</v>
      </c>
      <c r="G4" s="94" t="s">
        <v>0</v>
      </c>
      <c r="H4" s="95" t="s">
        <v>6</v>
      </c>
      <c r="I4" s="95" t="s">
        <v>1</v>
      </c>
      <c r="J4" s="96" t="s">
        <v>2</v>
      </c>
    </row>
    <row r="5" spans="2:10" x14ac:dyDescent="0.2">
      <c r="B5" s="42" t="s">
        <v>7</v>
      </c>
      <c r="C5" s="43">
        <v>150</v>
      </c>
      <c r="D5" s="44">
        <v>1.77</v>
      </c>
      <c r="E5" s="45">
        <f t="shared" ref="E5:E7" si="0">D5*C5</f>
        <v>265.5</v>
      </c>
      <c r="G5" s="42"/>
      <c r="H5" s="43"/>
      <c r="I5" s="44"/>
      <c r="J5" s="45"/>
    </row>
    <row r="6" spans="2:10" x14ac:dyDescent="0.2">
      <c r="B6" s="42" t="s">
        <v>31</v>
      </c>
      <c r="C6" s="43">
        <v>150</v>
      </c>
      <c r="D6" s="44">
        <v>1.6</v>
      </c>
      <c r="E6" s="45">
        <f t="shared" si="0"/>
        <v>240</v>
      </c>
      <c r="G6" s="42" t="s">
        <v>31</v>
      </c>
      <c r="H6" s="43">
        <v>150</v>
      </c>
      <c r="I6" s="44">
        <v>1.6</v>
      </c>
      <c r="J6" s="45">
        <f t="shared" ref="J6" si="1">I6*H6</f>
        <v>240</v>
      </c>
    </row>
    <row r="7" spans="2:10" ht="13.5" thickBot="1" x14ac:dyDescent="0.25">
      <c r="B7" s="46" t="s">
        <v>88</v>
      </c>
      <c r="C7" s="47">
        <v>150</v>
      </c>
      <c r="D7" s="44">
        <v>0.6</v>
      </c>
      <c r="E7" s="45">
        <f t="shared" si="0"/>
        <v>90</v>
      </c>
      <c r="G7" s="46"/>
      <c r="H7" s="47"/>
      <c r="I7" s="44"/>
      <c r="J7" s="45"/>
    </row>
    <row r="8" spans="2:10" ht="15" x14ac:dyDescent="0.25">
      <c r="B8" s="4"/>
      <c r="C8" s="4"/>
      <c r="D8" s="50" t="s">
        <v>3</v>
      </c>
      <c r="E8" s="45">
        <f>SUM(E5:E7)</f>
        <v>595.5</v>
      </c>
      <c r="G8" s="4"/>
      <c r="H8" s="4"/>
      <c r="I8" s="50" t="s">
        <v>3</v>
      </c>
      <c r="J8" s="45">
        <f>SUM(J5:J7)</f>
        <v>240</v>
      </c>
    </row>
    <row r="9" spans="2:10" ht="15.75" thickBot="1" x14ac:dyDescent="0.3">
      <c r="B9" s="4"/>
      <c r="C9" s="4"/>
      <c r="D9" s="50" t="s">
        <v>4</v>
      </c>
      <c r="E9" s="45">
        <f>E8*14%</f>
        <v>83.37</v>
      </c>
      <c r="G9" s="4"/>
      <c r="H9" s="4"/>
      <c r="I9" s="50" t="s">
        <v>4</v>
      </c>
      <c r="J9" s="45">
        <f>J8*12%</f>
        <v>28.799999999999997</v>
      </c>
    </row>
    <row r="10" spans="2:10" ht="16.5" thickBot="1" x14ac:dyDescent="0.3">
      <c r="B10" s="5"/>
      <c r="C10" s="4"/>
      <c r="D10" s="51" t="s">
        <v>5</v>
      </c>
      <c r="E10" s="49">
        <f>SUM(E8:E9)</f>
        <v>678.87</v>
      </c>
      <c r="G10" s="5"/>
      <c r="H10" s="4"/>
      <c r="I10" s="51" t="s">
        <v>5</v>
      </c>
      <c r="J10" s="49">
        <f>SUM(J8:J9)</f>
        <v>268.8</v>
      </c>
    </row>
    <row r="11" spans="2:10" ht="13.5" thickBot="1" x14ac:dyDescent="0.25"/>
    <row r="12" spans="2:10" ht="18.75" customHeight="1" thickBot="1" x14ac:dyDescent="0.25">
      <c r="B12" s="102" t="s">
        <v>78</v>
      </c>
      <c r="C12" s="103"/>
      <c r="D12" s="103"/>
      <c r="E12" s="104"/>
    </row>
    <row r="13" spans="2:10" ht="15" customHeight="1" thickBot="1" x14ac:dyDescent="0.3">
      <c r="B13" s="62" t="s">
        <v>0</v>
      </c>
      <c r="C13" s="92" t="s">
        <v>6</v>
      </c>
      <c r="D13" s="63" t="s">
        <v>1</v>
      </c>
      <c r="E13" s="64" t="s">
        <v>2</v>
      </c>
    </row>
    <row r="14" spans="2:10" x14ac:dyDescent="0.2">
      <c r="B14" s="65" t="s">
        <v>8</v>
      </c>
      <c r="C14" s="66">
        <v>150</v>
      </c>
      <c r="D14" s="67">
        <v>0.95</v>
      </c>
      <c r="E14" s="68">
        <f>C14*D14</f>
        <v>142.5</v>
      </c>
    </row>
    <row r="15" spans="2:10" s="6" customFormat="1" ht="16.5" thickBot="1" x14ac:dyDescent="0.25">
      <c r="B15" s="69"/>
      <c r="C15" s="70"/>
      <c r="D15" s="70"/>
      <c r="E15" s="71"/>
    </row>
    <row r="16" spans="2:10" s="6" customFormat="1" ht="15.75" x14ac:dyDescent="0.2">
      <c r="B16" s="72"/>
      <c r="C16" s="73"/>
      <c r="D16" s="74" t="s">
        <v>3</v>
      </c>
      <c r="E16" s="68">
        <f>SUM(E14:E15)</f>
        <v>142.5</v>
      </c>
    </row>
    <row r="17" spans="2:5" s="6" customFormat="1" ht="15.75" thickBot="1" x14ac:dyDescent="0.25">
      <c r="B17" s="73"/>
      <c r="C17" s="73"/>
      <c r="D17" s="74" t="s">
        <v>4</v>
      </c>
      <c r="E17" s="68">
        <f>E16*12%</f>
        <v>17.099999999999998</v>
      </c>
    </row>
    <row r="18" spans="2:5" s="6" customFormat="1" ht="15.75" thickBot="1" x14ac:dyDescent="0.25">
      <c r="B18" s="73"/>
      <c r="C18" s="73"/>
      <c r="D18" s="75" t="s">
        <v>5</v>
      </c>
      <c r="E18" s="76">
        <f>SUM(E16:E17)</f>
        <v>159.6</v>
      </c>
    </row>
    <row r="19" spans="2:5" s="6" customFormat="1" ht="15.75" thickBot="1" x14ac:dyDescent="0.25">
      <c r="B19" s="73"/>
      <c r="C19" s="73"/>
      <c r="D19" s="97"/>
      <c r="E19" s="98"/>
    </row>
    <row r="20" spans="2:5" s="6" customFormat="1" ht="15.75" thickBot="1" x14ac:dyDescent="0.3">
      <c r="B20" s="99" t="s">
        <v>94</v>
      </c>
      <c r="C20" s="100"/>
      <c r="D20" s="100"/>
      <c r="E20" s="101"/>
    </row>
    <row r="21" spans="2:5" s="6" customFormat="1" ht="15.75" thickBot="1" x14ac:dyDescent="0.3">
      <c r="B21" s="89" t="s">
        <v>0</v>
      </c>
      <c r="C21" s="90" t="s">
        <v>6</v>
      </c>
      <c r="D21" s="90" t="s">
        <v>1</v>
      </c>
      <c r="E21" s="91" t="s">
        <v>2</v>
      </c>
    </row>
    <row r="22" spans="2:5" s="6" customFormat="1" x14ac:dyDescent="0.2">
      <c r="B22" s="42" t="s">
        <v>7</v>
      </c>
      <c r="C22" s="43">
        <v>850</v>
      </c>
      <c r="D22" s="44">
        <v>1.77</v>
      </c>
      <c r="E22" s="45">
        <f t="shared" ref="E22:E25" si="2">D22*C22</f>
        <v>1504.5</v>
      </c>
    </row>
    <row r="23" spans="2:5" s="6" customFormat="1" x14ac:dyDescent="0.2">
      <c r="B23" s="42" t="s">
        <v>92</v>
      </c>
      <c r="C23" s="43">
        <v>3400</v>
      </c>
      <c r="D23" s="44">
        <v>0.15</v>
      </c>
      <c r="E23" s="45">
        <f t="shared" si="2"/>
        <v>510</v>
      </c>
    </row>
    <row r="24" spans="2:5" s="6" customFormat="1" x14ac:dyDescent="0.2">
      <c r="B24" s="42" t="s">
        <v>93</v>
      </c>
      <c r="C24" s="43">
        <v>3400</v>
      </c>
      <c r="D24" s="44">
        <v>0.03</v>
      </c>
      <c r="E24" s="45">
        <f t="shared" si="2"/>
        <v>102</v>
      </c>
    </row>
    <row r="25" spans="2:5" s="6" customFormat="1" ht="13.5" thickBot="1" x14ac:dyDescent="0.25">
      <c r="B25" s="46" t="s">
        <v>88</v>
      </c>
      <c r="C25" s="47">
        <v>850</v>
      </c>
      <c r="D25" s="44">
        <v>0.6</v>
      </c>
      <c r="E25" s="45">
        <f t="shared" si="2"/>
        <v>510</v>
      </c>
    </row>
    <row r="26" spans="2:5" s="6" customFormat="1" ht="15" x14ac:dyDescent="0.25">
      <c r="B26" s="4"/>
      <c r="C26" s="4"/>
      <c r="D26" s="50" t="s">
        <v>3</v>
      </c>
      <c r="E26" s="45">
        <f>SUM(E22:E25)</f>
        <v>2626.5</v>
      </c>
    </row>
    <row r="27" spans="2:5" s="6" customFormat="1" ht="15.75" thickBot="1" x14ac:dyDescent="0.3">
      <c r="B27" s="4"/>
      <c r="C27" s="4"/>
      <c r="D27" s="50" t="s">
        <v>4</v>
      </c>
      <c r="E27" s="45">
        <f>E26*12%</f>
        <v>315.18</v>
      </c>
    </row>
    <row r="28" spans="2:5" s="15" customFormat="1" ht="16.5" thickBot="1" x14ac:dyDescent="0.3">
      <c r="B28" s="5"/>
      <c r="C28" s="4"/>
      <c r="D28" s="51" t="s">
        <v>5</v>
      </c>
      <c r="E28" s="49">
        <f>SUM(E26:E27)</f>
        <v>2941.68</v>
      </c>
    </row>
    <row r="29" spans="2:5" s="15" customFormat="1" ht="16.5" thickBot="1" x14ac:dyDescent="0.3">
      <c r="B29" s="5"/>
      <c r="C29" s="4"/>
      <c r="D29" s="93"/>
      <c r="E29" s="49"/>
    </row>
    <row r="30" spans="2:5" ht="15.75" thickBot="1" x14ac:dyDescent="0.3">
      <c r="B30" s="39" t="s">
        <v>0</v>
      </c>
      <c r="C30" s="40" t="s">
        <v>6</v>
      </c>
      <c r="D30" s="40" t="s">
        <v>1</v>
      </c>
      <c r="E30" s="41" t="s">
        <v>2</v>
      </c>
    </row>
    <row r="31" spans="2:5" x14ac:dyDescent="0.2">
      <c r="B31" s="42" t="s">
        <v>56</v>
      </c>
      <c r="C31" s="55">
        <v>1</v>
      </c>
      <c r="D31" s="56">
        <v>900</v>
      </c>
      <c r="E31" s="52">
        <f>C31*D31</f>
        <v>900</v>
      </c>
    </row>
    <row r="32" spans="2:5" ht="16.5" thickBot="1" x14ac:dyDescent="0.3">
      <c r="B32" s="1"/>
      <c r="C32" s="2"/>
      <c r="D32" s="2"/>
      <c r="E32" s="3"/>
    </row>
    <row r="33" spans="2:5" ht="15" x14ac:dyDescent="0.25">
      <c r="B33" s="58" t="s">
        <v>57</v>
      </c>
      <c r="C33" s="4"/>
      <c r="D33" s="50" t="s">
        <v>3</v>
      </c>
      <c r="E33" s="52">
        <f>SUM(E31:E32)</f>
        <v>900</v>
      </c>
    </row>
    <row r="34" spans="2:5" ht="15.75" thickBot="1" x14ac:dyDescent="0.25">
      <c r="B34" s="14"/>
      <c r="C34" s="14"/>
      <c r="D34" s="57" t="s">
        <v>4</v>
      </c>
      <c r="E34" s="53">
        <f>E33*12%</f>
        <v>108</v>
      </c>
    </row>
    <row r="35" spans="2:5" ht="15.75" thickBot="1" x14ac:dyDescent="0.3">
      <c r="B35" s="4"/>
      <c r="C35" s="4"/>
      <c r="D35" s="51" t="s">
        <v>5</v>
      </c>
      <c r="E35" s="54">
        <f>SUM(E33:E34)</f>
        <v>1008</v>
      </c>
    </row>
    <row r="37" spans="2:5" ht="13.5" thickBot="1" x14ac:dyDescent="0.25"/>
    <row r="38" spans="2:5" ht="15.75" thickBot="1" x14ac:dyDescent="0.3">
      <c r="B38" s="99" t="s">
        <v>77</v>
      </c>
      <c r="C38" s="100"/>
      <c r="D38" s="100"/>
      <c r="E38" s="101"/>
    </row>
    <row r="39" spans="2:5" ht="15.75" thickBot="1" x14ac:dyDescent="0.3">
      <c r="B39" s="79" t="s">
        <v>0</v>
      </c>
      <c r="C39" s="80" t="s">
        <v>6</v>
      </c>
      <c r="D39" s="80" t="s">
        <v>1</v>
      </c>
      <c r="E39" s="81" t="s">
        <v>2</v>
      </c>
    </row>
    <row r="40" spans="2:5" x14ac:dyDescent="0.2">
      <c r="B40" s="42" t="s">
        <v>7</v>
      </c>
      <c r="C40" s="43">
        <v>15000</v>
      </c>
      <c r="D40" s="44">
        <v>1.77</v>
      </c>
      <c r="E40" s="52">
        <f>D40*C40</f>
        <v>26550</v>
      </c>
    </row>
    <row r="41" spans="2:5" x14ac:dyDescent="0.2">
      <c r="B41" s="42" t="s">
        <v>31</v>
      </c>
      <c r="C41" s="43">
        <v>72000</v>
      </c>
      <c r="D41" s="44">
        <v>0.15</v>
      </c>
      <c r="E41" s="52">
        <f t="shared" ref="E41:E42" si="3">D41*C41</f>
        <v>10800</v>
      </c>
    </row>
    <row r="42" spans="2:5" x14ac:dyDescent="0.2">
      <c r="B42" s="42" t="s">
        <v>86</v>
      </c>
      <c r="C42" s="43">
        <v>72000</v>
      </c>
      <c r="D42" s="44">
        <v>0.03</v>
      </c>
      <c r="E42" s="52">
        <f t="shared" si="3"/>
        <v>2160</v>
      </c>
    </row>
    <row r="43" spans="2:5" ht="13.5" thickBot="1" x14ac:dyDescent="0.25">
      <c r="B43" s="46" t="s">
        <v>79</v>
      </c>
      <c r="C43" s="47">
        <v>15000</v>
      </c>
      <c r="D43" s="48">
        <v>0.6</v>
      </c>
      <c r="E43" s="82">
        <f>D43*C43</f>
        <v>9000</v>
      </c>
    </row>
    <row r="44" spans="2:5" ht="15" x14ac:dyDescent="0.25">
      <c r="B44" s="4"/>
      <c r="C44" s="4"/>
      <c r="D44" s="50" t="s">
        <v>3</v>
      </c>
      <c r="E44" s="52">
        <f>SUM(E40:E43)</f>
        <v>48510</v>
      </c>
    </row>
    <row r="45" spans="2:5" ht="15.75" thickBot="1" x14ac:dyDescent="0.3">
      <c r="B45" s="4"/>
      <c r="C45" s="4"/>
      <c r="D45" s="50" t="s">
        <v>4</v>
      </c>
      <c r="E45" s="52">
        <f>E44*12%</f>
        <v>5821.2</v>
      </c>
    </row>
    <row r="46" spans="2:5" ht="16.5" thickBot="1" x14ac:dyDescent="0.3">
      <c r="B46" s="5"/>
      <c r="C46" s="4"/>
      <c r="D46" s="51" t="s">
        <v>5</v>
      </c>
      <c r="E46" s="54">
        <f>SUM(E44:E45)</f>
        <v>54331.199999999997</v>
      </c>
    </row>
  </sheetData>
  <mergeCells count="5">
    <mergeCell ref="B3:E3"/>
    <mergeCell ref="B12:E12"/>
    <mergeCell ref="B38:E38"/>
    <mergeCell ref="B20:E20"/>
    <mergeCell ref="G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M29"/>
  <sheetViews>
    <sheetView topLeftCell="A12" workbookViewId="0">
      <selection activeCell="C16" sqref="C16:D29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3:13" ht="26.25" thickBot="1" x14ac:dyDescent="0.25">
      <c r="C7" s="8"/>
      <c r="D7" s="9" t="s">
        <v>10</v>
      </c>
      <c r="E7" s="9"/>
      <c r="F7" s="10"/>
      <c r="H7" s="7"/>
      <c r="I7" s="7"/>
      <c r="J7" s="7"/>
      <c r="K7" s="7"/>
      <c r="L7" s="7"/>
      <c r="M7" s="13"/>
    </row>
    <row r="8" spans="3:13" ht="51" x14ac:dyDescent="0.2">
      <c r="C8" s="16" t="s">
        <v>11</v>
      </c>
      <c r="D8" s="17" t="s">
        <v>12</v>
      </c>
      <c r="E8" s="17" t="s">
        <v>15</v>
      </c>
      <c r="F8" s="17" t="s">
        <v>13</v>
      </c>
      <c r="G8" s="18" t="s">
        <v>14</v>
      </c>
    </row>
    <row r="9" spans="3:13" ht="15.75" thickBot="1" x14ac:dyDescent="0.25">
      <c r="C9" s="11">
        <v>0.5</v>
      </c>
      <c r="D9" s="12">
        <v>40</v>
      </c>
      <c r="E9" s="12">
        <v>0.61</v>
      </c>
      <c r="F9" s="12">
        <v>15</v>
      </c>
      <c r="G9" s="19">
        <f>C9/F9</f>
        <v>3.3333333333333333E-2</v>
      </c>
    </row>
    <row r="14" spans="3:13" x14ac:dyDescent="0.2">
      <c r="C14" s="28" t="s">
        <v>58</v>
      </c>
      <c r="D14">
        <v>100</v>
      </c>
    </row>
    <row r="15" spans="3:13" x14ac:dyDescent="0.2">
      <c r="C15" s="28"/>
    </row>
    <row r="16" spans="3:13" ht="15" x14ac:dyDescent="0.25">
      <c r="C16" s="77" t="s">
        <v>32</v>
      </c>
      <c r="D16" s="77" t="s">
        <v>33</v>
      </c>
    </row>
    <row r="17" spans="3:5" x14ac:dyDescent="0.2">
      <c r="C17" s="59" t="s">
        <v>68</v>
      </c>
      <c r="D17" s="61" t="s">
        <v>80</v>
      </c>
      <c r="E17" s="28" t="s">
        <v>69</v>
      </c>
    </row>
    <row r="18" spans="3:5" x14ac:dyDescent="0.2">
      <c r="C18" s="60" t="s">
        <v>71</v>
      </c>
      <c r="D18" s="61" t="s">
        <v>76</v>
      </c>
      <c r="E18" s="28" t="s">
        <v>70</v>
      </c>
    </row>
    <row r="19" spans="3:5" x14ac:dyDescent="0.2">
      <c r="C19" s="60" t="s">
        <v>72</v>
      </c>
      <c r="D19" s="61" t="s">
        <v>75</v>
      </c>
      <c r="E19" s="28" t="s">
        <v>70</v>
      </c>
    </row>
    <row r="20" spans="3:5" x14ac:dyDescent="0.2">
      <c r="C20" s="60" t="s">
        <v>73</v>
      </c>
      <c r="D20" s="61" t="s">
        <v>65</v>
      </c>
      <c r="E20" s="28" t="s">
        <v>70</v>
      </c>
    </row>
    <row r="21" spans="3:5" x14ac:dyDescent="0.2">
      <c r="C21" s="60" t="s">
        <v>74</v>
      </c>
      <c r="D21" s="61" t="s">
        <v>64</v>
      </c>
      <c r="E21" s="28"/>
    </row>
    <row r="22" spans="3:5" x14ac:dyDescent="0.2">
      <c r="C22" s="60" t="s">
        <v>63</v>
      </c>
      <c r="D22" s="61" t="s">
        <v>66</v>
      </c>
      <c r="E22" s="28" t="s">
        <v>70</v>
      </c>
    </row>
    <row r="23" spans="3:5" x14ac:dyDescent="0.2">
      <c r="C23" s="60" t="s">
        <v>62</v>
      </c>
      <c r="D23" s="61" t="s">
        <v>61</v>
      </c>
      <c r="E23" s="28" t="s">
        <v>70</v>
      </c>
    </row>
    <row r="24" spans="3:5" x14ac:dyDescent="0.2">
      <c r="C24" s="60" t="s">
        <v>60</v>
      </c>
      <c r="D24" s="61" t="s">
        <v>67</v>
      </c>
      <c r="E24" s="28" t="s">
        <v>70</v>
      </c>
    </row>
    <row r="25" spans="3:5" x14ac:dyDescent="0.2">
      <c r="C25" s="59" t="s">
        <v>59</v>
      </c>
      <c r="D25" s="61" t="s">
        <v>81</v>
      </c>
      <c r="E25" s="28" t="s">
        <v>70</v>
      </c>
    </row>
    <row r="26" spans="3:5" x14ac:dyDescent="0.2">
      <c r="C26" s="60" t="s">
        <v>37</v>
      </c>
      <c r="D26" s="61" t="s">
        <v>82</v>
      </c>
      <c r="E26" s="28" t="s">
        <v>70</v>
      </c>
    </row>
    <row r="27" spans="3:5" x14ac:dyDescent="0.2">
      <c r="C27" s="60" t="s">
        <v>36</v>
      </c>
      <c r="D27" s="61" t="s">
        <v>83</v>
      </c>
      <c r="E27" s="28" t="s">
        <v>70</v>
      </c>
    </row>
    <row r="28" spans="3:5" x14ac:dyDescent="0.2">
      <c r="C28" s="60" t="s">
        <v>35</v>
      </c>
      <c r="D28" s="61" t="s">
        <v>84</v>
      </c>
      <c r="E28" s="28" t="s">
        <v>70</v>
      </c>
    </row>
    <row r="29" spans="3:5" x14ac:dyDescent="0.2">
      <c r="C29" s="60" t="s">
        <v>34</v>
      </c>
      <c r="D29" s="78" t="s">
        <v>85</v>
      </c>
      <c r="E29" s="28" t="s">
        <v>70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3"/>
  <sheetViews>
    <sheetView topLeftCell="A4" workbookViewId="0">
      <selection activeCell="C4" sqref="C4:E13"/>
    </sheetView>
  </sheetViews>
  <sheetFormatPr baseColWidth="10" defaultRowHeight="12.75" x14ac:dyDescent="0.2"/>
  <cols>
    <col min="3" max="3" width="10" bestFit="1" customWidth="1"/>
    <col min="4" max="4" width="58.5703125" bestFit="1" customWidth="1"/>
    <col min="5" max="5" width="15.85546875" bestFit="1" customWidth="1"/>
    <col min="6" max="6" width="14.85546875" bestFit="1" customWidth="1"/>
    <col min="8" max="8" width="20.42578125" customWidth="1"/>
    <col min="9" max="9" width="21.140625" customWidth="1"/>
    <col min="10" max="10" width="37.140625" customWidth="1"/>
  </cols>
  <sheetData>
    <row r="3" spans="3:5" ht="13.5" thickBot="1" x14ac:dyDescent="0.25"/>
    <row r="4" spans="3:5" ht="13.5" thickBot="1" x14ac:dyDescent="0.25">
      <c r="C4" s="105" t="s">
        <v>40</v>
      </c>
      <c r="D4" s="106"/>
      <c r="E4" s="106"/>
    </row>
    <row r="5" spans="3:5" ht="15.75" thickBot="1" x14ac:dyDescent="0.3">
      <c r="C5" s="20" t="s">
        <v>16</v>
      </c>
      <c r="D5" s="21" t="s">
        <v>9</v>
      </c>
      <c r="E5" s="22" t="s">
        <v>28</v>
      </c>
    </row>
    <row r="6" spans="3:5" ht="15" x14ac:dyDescent="0.2">
      <c r="C6" s="23" t="s">
        <v>17</v>
      </c>
      <c r="D6" s="27" t="s">
        <v>27</v>
      </c>
      <c r="E6" s="25">
        <v>1.5</v>
      </c>
    </row>
    <row r="7" spans="3:5" ht="15" x14ac:dyDescent="0.2">
      <c r="C7" s="23" t="s">
        <v>18</v>
      </c>
      <c r="D7" s="27" t="s">
        <v>29</v>
      </c>
      <c r="E7" s="25">
        <v>2.5</v>
      </c>
    </row>
    <row r="8" spans="3:5" ht="15" x14ac:dyDescent="0.2">
      <c r="C8" s="26" t="s">
        <v>19</v>
      </c>
      <c r="D8" s="24" t="s">
        <v>20</v>
      </c>
      <c r="E8" s="25">
        <v>2</v>
      </c>
    </row>
    <row r="9" spans="3:5" ht="15" x14ac:dyDescent="0.2">
      <c r="C9" s="26" t="s">
        <v>21</v>
      </c>
      <c r="D9" s="24" t="s">
        <v>22</v>
      </c>
      <c r="E9" s="25">
        <v>0.5</v>
      </c>
    </row>
    <row r="10" spans="3:5" ht="15" x14ac:dyDescent="0.2">
      <c r="C10" s="26" t="s">
        <v>23</v>
      </c>
      <c r="D10" s="27" t="s">
        <v>41</v>
      </c>
      <c r="E10" s="25">
        <v>0.5</v>
      </c>
    </row>
    <row r="11" spans="3:5" ht="15" x14ac:dyDescent="0.2">
      <c r="C11" s="26" t="s">
        <v>24</v>
      </c>
      <c r="D11" s="27" t="s">
        <v>26</v>
      </c>
      <c r="E11" s="25">
        <v>1.25</v>
      </c>
    </row>
    <row r="12" spans="3:5" ht="15" x14ac:dyDescent="0.2">
      <c r="C12" s="26" t="s">
        <v>25</v>
      </c>
      <c r="D12" s="27" t="s">
        <v>30</v>
      </c>
      <c r="E12" s="25">
        <v>1.5</v>
      </c>
    </row>
    <row r="13" spans="3:5" ht="15.75" thickBot="1" x14ac:dyDescent="0.25">
      <c r="C13" s="31" t="s">
        <v>42</v>
      </c>
      <c r="D13" s="29" t="s">
        <v>38</v>
      </c>
      <c r="E13" s="30">
        <v>1.4</v>
      </c>
    </row>
  </sheetData>
  <mergeCells count="1">
    <mergeCell ref="C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H20"/>
  <sheetViews>
    <sheetView workbookViewId="0">
      <selection activeCell="E8" sqref="E8:H17"/>
    </sheetView>
  </sheetViews>
  <sheetFormatPr baseColWidth="10" defaultRowHeight="12.75" x14ac:dyDescent="0.2"/>
  <cols>
    <col min="5" max="5" width="39.85546875" customWidth="1"/>
    <col min="6" max="6" width="12.5703125" customWidth="1"/>
    <col min="7" max="7" width="14.140625" customWidth="1"/>
    <col min="8" max="8" width="20.28515625" customWidth="1"/>
  </cols>
  <sheetData>
    <row r="7" spans="5:8" ht="13.5" thickBot="1" x14ac:dyDescent="0.25"/>
    <row r="8" spans="5:8" ht="15.75" thickBot="1" x14ac:dyDescent="0.3">
      <c r="E8" s="99" t="s">
        <v>53</v>
      </c>
      <c r="F8" s="100"/>
      <c r="G8" s="100"/>
      <c r="H8" s="107"/>
    </row>
    <row r="9" spans="5:8" ht="15.75" thickBot="1" x14ac:dyDescent="0.3">
      <c r="E9" s="32" t="s">
        <v>43</v>
      </c>
      <c r="F9" s="33" t="s">
        <v>39</v>
      </c>
      <c r="G9" s="33" t="s">
        <v>44</v>
      </c>
      <c r="H9" s="33" t="s">
        <v>5</v>
      </c>
    </row>
    <row r="10" spans="5:8" ht="13.5" thickBot="1" x14ac:dyDescent="0.25">
      <c r="E10" s="34" t="s">
        <v>45</v>
      </c>
      <c r="F10" s="35" t="s">
        <v>50</v>
      </c>
      <c r="G10" s="36">
        <v>3.5</v>
      </c>
      <c r="H10" s="36">
        <v>1750</v>
      </c>
    </row>
    <row r="11" spans="5:8" ht="13.5" thickBot="1" x14ac:dyDescent="0.25">
      <c r="E11" s="34" t="s">
        <v>46</v>
      </c>
      <c r="F11" s="35">
        <v>3</v>
      </c>
      <c r="G11" s="37">
        <v>459</v>
      </c>
      <c r="H11" s="37">
        <f>F11*G11</f>
        <v>1377</v>
      </c>
    </row>
    <row r="12" spans="5:8" ht="13.5" thickBot="1" x14ac:dyDescent="0.25">
      <c r="E12" s="34" t="s">
        <v>51</v>
      </c>
      <c r="F12" s="35">
        <v>1</v>
      </c>
      <c r="G12" s="37">
        <v>810</v>
      </c>
      <c r="H12" s="37">
        <f>F12*G12</f>
        <v>810</v>
      </c>
    </row>
    <row r="13" spans="5:8" ht="13.5" thickBot="1" x14ac:dyDescent="0.25">
      <c r="E13" s="34" t="s">
        <v>52</v>
      </c>
      <c r="F13" s="35">
        <v>1</v>
      </c>
      <c r="G13" s="37">
        <v>100</v>
      </c>
      <c r="H13" s="37">
        <f t="shared" ref="H13:H16" si="0">F13*G13</f>
        <v>100</v>
      </c>
    </row>
    <row r="14" spans="5:8" ht="13.5" thickBot="1" x14ac:dyDescent="0.25">
      <c r="E14" s="34" t="s">
        <v>47</v>
      </c>
      <c r="F14" s="35">
        <v>1</v>
      </c>
      <c r="G14" s="37">
        <v>60</v>
      </c>
      <c r="H14" s="37">
        <f t="shared" si="0"/>
        <v>60</v>
      </c>
    </row>
    <row r="15" spans="5:8" ht="13.5" thickBot="1" x14ac:dyDescent="0.25">
      <c r="E15" s="34" t="s">
        <v>48</v>
      </c>
      <c r="F15" s="35">
        <v>1</v>
      </c>
      <c r="G15" s="37">
        <v>50</v>
      </c>
      <c r="H15" s="37">
        <f t="shared" si="0"/>
        <v>50</v>
      </c>
    </row>
    <row r="16" spans="5:8" ht="13.5" thickBot="1" x14ac:dyDescent="0.25">
      <c r="E16" s="34" t="s">
        <v>49</v>
      </c>
      <c r="F16" s="35">
        <v>2</v>
      </c>
      <c r="G16" s="37">
        <v>50</v>
      </c>
      <c r="H16" s="37">
        <f t="shared" si="0"/>
        <v>100</v>
      </c>
    </row>
    <row r="17" spans="5:8" ht="15.75" thickBot="1" x14ac:dyDescent="0.3">
      <c r="E17" s="32" t="s">
        <v>54</v>
      </c>
      <c r="F17" s="33"/>
      <c r="G17" s="33"/>
      <c r="H17" s="38">
        <f>SUM(H10:H16)</f>
        <v>4247</v>
      </c>
    </row>
    <row r="20" spans="5:8" x14ac:dyDescent="0.2">
      <c r="E20" s="28" t="s">
        <v>55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B3" sqref="B3:C6"/>
    </sheetView>
  </sheetViews>
  <sheetFormatPr baseColWidth="10" defaultRowHeight="12.75" x14ac:dyDescent="0.2"/>
  <cols>
    <col min="2" max="2" width="24" customWidth="1"/>
  </cols>
  <sheetData>
    <row r="2" spans="2:3" ht="13.5" thickBot="1" x14ac:dyDescent="0.25"/>
    <row r="3" spans="2:3" ht="16.5" thickBot="1" x14ac:dyDescent="0.3">
      <c r="B3" s="108" t="s">
        <v>87</v>
      </c>
      <c r="C3" s="109"/>
    </row>
    <row r="4" spans="2:3" x14ac:dyDescent="0.2">
      <c r="B4" s="83" t="s">
        <v>7</v>
      </c>
      <c r="C4" s="86" t="s">
        <v>89</v>
      </c>
    </row>
    <row r="5" spans="2:3" x14ac:dyDescent="0.2">
      <c r="B5" s="84" t="s">
        <v>31</v>
      </c>
      <c r="C5" s="87" t="s">
        <v>90</v>
      </c>
    </row>
    <row r="6" spans="2:3" ht="13.5" thickBot="1" x14ac:dyDescent="0.25">
      <c r="B6" s="85" t="s">
        <v>88</v>
      </c>
      <c r="C6" s="88" t="s">
        <v>91</v>
      </c>
    </row>
  </sheetData>
  <mergeCells count="1"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Ordenamiento Normal</vt:lpstr>
      <vt:lpstr>Amortizacion de cajas</vt:lpstr>
      <vt:lpstr>Sevicios Adicionales</vt:lpstr>
      <vt:lpstr>Analisis de Costo Beneficio</vt:lpstr>
      <vt:lpstr>Hoja1</vt:lpstr>
    </vt:vector>
  </TitlesOfParts>
  <Company>DESARROLLOS CONDOR S.A BABARIA S.A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User</cp:lastModifiedBy>
  <dcterms:created xsi:type="dcterms:W3CDTF">2011-02-02T13:59:28Z</dcterms:created>
  <dcterms:modified xsi:type="dcterms:W3CDTF">2016-09-01T19:18:21Z</dcterms:modified>
</cp:coreProperties>
</file>